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საიტის გვერდები\"/>
    </mc:Choice>
  </mc:AlternateContent>
  <bookViews>
    <workbookView xWindow="0" yWindow="0" windowWidth="20496" windowHeight="7536" tabRatio="929" activeTab="2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<sst xmlns="http://schemas.openxmlformats.org/spreadsheetml/2006/main" count="332" uniqueCount="248">
  <si>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</si>
  <si>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</si>
  <si>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</si>
  <si>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</si>
  <si>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</si>
  <si>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</si>
  <si>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</si>
  <si>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</si>
  <si>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</si>
  <si>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</si>
  <si>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</si>
  <si>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</si>
  <si>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</si>
  <si>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</si>
  <si>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</si>
  <si>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</si>
  <si>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</si>
  <si>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</si>
  <si>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</si>
  <si>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</si>
  <si>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</si>
  <si>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</si>
  <si>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</si>
  <si>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</si>
  <si>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</si>
  <si>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</si>
  <si>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</si>
  <si>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</si>
  <si>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</si>
  <si>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</si>
  <si>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</si>
  <si>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</si>
  <si>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</si>
  <si>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</si>
  <si>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</si>
  <si>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</si>
  <si>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</si>
  <si>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</si>
  <si>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</si>
  <si>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</si>
  <si>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</si>
  <si>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</si>
  <si>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</si>
  <si>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</si>
  <si>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</si>
  <si>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</si>
  <si>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</si>
  <si>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</si>
  <si>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</si>
  <si>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</si>
  <si>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</si>
  <si>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</si>
  <si>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</si>
  <si>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</si>
  <si>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</si>
  <si>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</si>
  <si>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</si>
  <si>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</si>
  <si>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</si>
  <si>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</si>
  <si>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</si>
  <si>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</si>
  <si>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</si>
  <si>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</si>
  <si>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</si>
  <si>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</si>
  <si>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</si>
  <si>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</si>
  <si>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</si>
  <si>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</si>
  <si>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</si>
  <si>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</si>
  <si>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</si>
  <si>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</si>
  <si>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</si>
  <si>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</si>
  <si>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</si>
  <si>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</si>
  <si>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</si>
  <si>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</si>
  <si>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</si>
  <si>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</si>
  <si>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</si>
  <si>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</si>
  <si>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</si>
  <si>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</si>
  <si>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</si>
  <si>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</si>
  <si>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</si>
  <si>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</si>
  <si>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</si>
  <si>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</si>
  <si>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</si>
  <si>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</si>
  <si>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</si>
  <si>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</si>
  <si>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</si>
  <si>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</si>
  <si>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</si>
  <si>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</si>
  <si>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</si>
  <si>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</si>
  <si>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</si>
  <si>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</si>
  <si>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</si>
  <si>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</si>
  <si>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</si>
  <si>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</si>
  <si>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</si>
  <si>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</si>
  <si>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</si>
  <si>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</si>
  <si>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</si>
  <si>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</si>
  <si>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</si>
  <si>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</si>
  <si>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</si>
  <si>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</si>
  <si>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</si>
  <si>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</si>
  <si>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</si>
  <si>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</si>
  <si>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</si>
  <si>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</si>
  <si>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</si>
  <si>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</si>
  <si>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</si>
  <si>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</si>
  <si>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</si>
  <si>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</si>
  <si>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</si>
  <si>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</si>
  <si>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</si>
  <si>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</si>
  <si>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</si>
  <si>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</si>
  <si>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</si>
  <si>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</si>
  <si>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</si>
  <si>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</si>
  <si>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</si>
  <si>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</si>
  <si>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</si>
  <si>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</si>
  <si>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</si>
  <si>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</si>
  <si>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</si>
  <si>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</si>
  <si>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</si>
  <si>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</si>
  <si>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</si>
  <si>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</si>
  <si>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</si>
  <si>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</si>
  <si>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</si>
  <si>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</si>
  <si>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</si>
  <si>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</si>
  <si>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</si>
  <si>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</si>
  <si>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</si>
  <si>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</si>
  <si>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</si>
  <si>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</si>
  <si>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</si>
  <si>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</si>
  <si>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</si>
  <si>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</si>
  <si>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</si>
  <si>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</si>
  <si>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</si>
  <si>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</si>
  <si>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</si>
  <si>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</si>
  <si>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</si>
  <si>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</si>
  <si>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</si>
  <si>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</si>
  <si>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</si>
  <si>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</si>
  <si>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</si>
  <si>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</si>
  <si>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</si>
  <si>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</si>
  <si>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</si>
  <si>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</si>
  <si>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</si>
  <si>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</si>
  <si>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</si>
  <si>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</si>
  <si>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</si>
  <si>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</si>
  <si>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</si>
  <si>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</si>
  <si>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</si>
  <si>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</si>
  <si>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</si>
  <si>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</si>
  <si>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</si>
  <si>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</si>
  <si>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</si>
  <si>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</si>
  <si>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</si>
  <si>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</si>
  <si>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</si>
  <si>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</si>
  <si>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</si>
  <si>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</si>
  <si>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</si>
  <si>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</si>
  <si>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</si>
  <si>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</si>
  <si>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</si>
  <si>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</si>
  <si>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</si>
  <si>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</si>
  <si>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</si>
  <si>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</si>
  <si>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</si>
  <si>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</si>
  <si>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</si>
  <si>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</si>
  <si>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</si>
  <si>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</si>
  <si>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</si>
  <si>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</si>
  <si>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</si>
  <si>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</si>
  <si>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</si>
  <si>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</si>
  <si>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</si>
  <si>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</si>
  <si>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</si>
  <si>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</si>
  <si>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</si>
  <si>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</si>
  <si>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</si>
  <si>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</si>
  <si>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</si>
  <si>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</si>
  <si>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</si>
  <si>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</si>
  <si>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</si>
  <si>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</si>
  <si>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</si>
  <si>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30.06.2022</t>
  </si>
  <si>
    <t>ანგარიშგების პერიოდი: 01.01.2022 -30.06.2022</t>
  </si>
  <si>
    <t>საანგარიშო პერიოდი: 01.01.2022 - 30.06.2022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</si>
</sst>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zoomScale="90" zoomScaleNormal="90" workbookViewId="0">
      <pane ySplit="7" topLeftCell="A35" activePane="bottomLeft" state="frozen"/>
      <selection pane="bottomLeft" activeCell="H16" sqref="H16"/>
    </sheetView>
  </sheetViews>
  <sheetFormatPr defaultColWidth="9.109375" defaultRowHeight="13.8"/>
  <cols>
    <col min="1" max="1" width="2" style="138" customWidth="1"/>
    <col min="2" max="2" width="11" style="138" customWidth="1"/>
    <col min="3" max="3" width="5.109375" style="138" customWidth="1"/>
    <col min="4" max="4" width="73.6640625" style="138" customWidth="1"/>
    <col min="5" max="5" width="17.44140625" style="138" customWidth="1"/>
    <col min="6" max="6" width="12.88671875" style="138" customWidth="1"/>
    <col min="7" max="7" width="9.109375" style="138" customWidth="1"/>
    <col min="8" max="16384" width="9.109375" style="138"/>
  </cols>
  <sheetData>
    <row r="2" spans="2:5" s="237" customFormat="1">
      <c r="B2" s="242" t="s">
        <v>84</v>
      </c>
      <c r="C2" s="242"/>
      <c r="D2" s="233" t="s">
        <v>244</v>
      </c>
      <c r="E2" s="238" t="s">
        <v>238</v>
      </c>
    </row>
    <row r="3" spans="2:5" s="237" customFormat="1">
      <c r="B3" s="243" t="s">
        <v>245</v>
      </c>
      <c r="C3" s="243"/>
      <c r="D3" s="243"/>
      <c r="E3" s="243"/>
    </row>
    <row r="4" spans="2:5">
      <c r="B4" s="139"/>
      <c r="C4" s="139"/>
    </row>
    <row r="5" spans="2:5" ht="18" customHeight="1">
      <c r="B5" s="140"/>
      <c r="C5" s="244" t="s">
        <v>85</v>
      </c>
      <c r="D5" s="245"/>
      <c r="E5" s="245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0" t="s">
        <v>90</v>
      </c>
      <c r="D9" s="240"/>
      <c r="E9" s="240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2499763.71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38796989.780000001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1769522.47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78031755.979947999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17117269.747521996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205562.62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4170631.3222000008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59476754.772257634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943924.5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3687509.4800000004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253699.16999999998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1650117.9399999995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10401676.79439556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219005178.28632316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0" t="s">
        <v>128</v>
      </c>
      <c r="D30" s="240"/>
      <c r="E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112031251.37008715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48476183.929706685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5103733.2642220007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327239.96935922204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2411066.87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8280967.1000000006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821139.70011793473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4325747.5264066644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181777329.72989967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0" t="s">
        <v>151</v>
      </c>
      <c r="D43" s="240"/>
      <c r="E43" s="240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-3506438.4073093361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65045.178073710638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37227849.030764371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219005178.76066405</v>
      </c>
    </row>
    <row r="52" spans="2:5" s="187" customFormat="1"/>
    <row r="53" spans="2:5" s="187" customFormat="1"/>
    <row r="54" spans="2:5">
      <c r="C54" s="241"/>
      <c r="D54" s="241"/>
      <c r="E54" s="241"/>
    </row>
    <row r="55" spans="2:5">
      <c r="C55" s="239"/>
      <c r="D55" s="239"/>
      <c r="E55" s="239"/>
    </row>
    <row r="56" spans="2:5">
      <c r="C56" s="241"/>
      <c r="D56" s="241"/>
      <c r="E56" s="241"/>
    </row>
    <row r="57" spans="2:5">
      <c r="C57" s="239"/>
      <c r="D57" s="239"/>
      <c r="E57" s="239"/>
    </row>
    <row r="58" spans="2:5" ht="15" customHeight="1">
      <c r="C58" s="241"/>
      <c r="D58" s="241"/>
      <c r="E58" s="241"/>
    </row>
    <row r="59" spans="2:5">
      <c r="C59" s="239"/>
      <c r="D59" s="239"/>
      <c r="E59" s="239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H69" sqref="H69"/>
    </sheetView>
  </sheetViews>
  <sheetFormatPr defaultColWidth="9.109375" defaultRowHeight="13.8"/>
  <cols>
    <col min="1" max="1" width="2" style="150" customWidth="1"/>
    <col min="2" max="2" width="11" style="150" customWidth="1"/>
    <col min="3" max="3" width="5.88671875" style="150" customWidth="1"/>
    <col min="4" max="4" width="81.6640625" style="150" customWidth="1"/>
    <col min="5" max="5" width="15.6640625" style="150" customWidth="1"/>
    <col min="6" max="16384" width="9.109375" style="150"/>
  </cols>
  <sheetData>
    <row r="1" spans="2:5" ht="15" customHeight="1">
      <c r="B1" s="248" t="s">
        <v>84</v>
      </c>
      <c r="C1" s="248"/>
      <c r="D1" s="189" t="s">
        <v>244</v>
      </c>
      <c r="E1" s="234" t="s">
        <v>239</v>
      </c>
    </row>
    <row r="2" spans="2:5" ht="15" customHeight="1">
      <c r="B2" s="248" t="s">
        <v>246</v>
      </c>
      <c r="C2" s="248"/>
      <c r="D2" s="248"/>
      <c r="E2" s="248"/>
    </row>
    <row r="3" spans="2:5" ht="15" customHeight="1"/>
    <row r="4" spans="2:5" s="190" customFormat="1" ht="12.75" customHeight="1">
      <c r="D4" s="249" t="s">
        <v>168</v>
      </c>
      <c r="E4" s="249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6" t="s">
        <v>169</v>
      </c>
      <c r="D8" s="246"/>
      <c r="E8" s="246"/>
    </row>
    <row r="9" spans="2:5" ht="15" customHeight="1">
      <c r="B9" s="196" t="s">
        <v>91</v>
      </c>
      <c r="C9" s="197">
        <v>1</v>
      </c>
      <c r="D9" s="198" t="s">
        <v>170</v>
      </c>
      <c r="E9" s="199">
        <v>97476648.233757839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75170921.750402302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27062437.472167902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35109454.768371224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30352743.77955886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47638820.000000007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26444240.653999995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4972680.1952270046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2986891.8639999982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990855.50747999956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22189512.169747021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5688872.2399999993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13852103.849811837</v>
      </c>
    </row>
    <row r="23" spans="2:8" ht="9" customHeight="1">
      <c r="C23" s="171"/>
      <c r="D23" s="210"/>
      <c r="E23" s="173"/>
    </row>
    <row r="24" spans="2:8" ht="15" customHeight="1" thickBot="1">
      <c r="C24" s="246" t="s">
        <v>184</v>
      </c>
      <c r="D24" s="246"/>
      <c r="E24" s="246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1146607.7769150001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418815.29971420002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-53218.834647309035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-43380.907475752319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737630.40437235683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736926.13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140203.01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94173.629999999845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119816.49000000002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571080.25999999989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-262574.5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-96024.355627643061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13756079.494184194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6" t="s">
        <v>195</v>
      </c>
      <c r="E45" s="246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6" t="s">
        <v>200</v>
      </c>
      <c r="D51" s="246"/>
      <c r="E51" s="246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2162936.6634246572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50606.86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233743.35219999999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969.76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2448256.6356246569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7" t="s">
        <v>216</v>
      </c>
      <c r="D63" s="247"/>
      <c r="E63" s="247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10381525.403809521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4759928.8799999952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24278.536774999997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510349.57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7514.5199999999995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-444215.41638288321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76523.802841450786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11478.57042621762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65045.232415233164</v>
      </c>
    </row>
    <row r="75" spans="2:5">
      <c r="D75" s="231"/>
    </row>
    <row r="76" spans="2:5">
      <c r="C76" s="241"/>
      <c r="D76" s="241"/>
      <c r="E76" s="241"/>
    </row>
    <row r="77" spans="2:5">
      <c r="C77" s="239"/>
      <c r="D77" s="239"/>
      <c r="E77" s="239"/>
    </row>
    <row r="78" spans="2:5">
      <c r="C78" s="241"/>
      <c r="D78" s="241"/>
      <c r="E78" s="241"/>
    </row>
    <row r="79" spans="2:5">
      <c r="C79" s="239"/>
      <c r="D79" s="239"/>
      <c r="E79" s="239"/>
    </row>
    <row r="80" spans="2:5">
      <c r="C80" s="241"/>
      <c r="D80" s="241"/>
      <c r="E80" s="241"/>
    </row>
    <row r="81" spans="3:5">
      <c r="C81" s="239"/>
      <c r="D81" s="239"/>
      <c r="E81" s="239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tabSelected="1" zoomScale="85" zoomScaleNormal="85" zoomScaleSheetLayoutView="50" workbookViewId="0">
      <pane xSplit="2" ySplit="10" topLeftCell="C38" activePane="bottomRight" state="frozen"/>
      <selection pane="topRight" activeCell="C1" sqref="C1"/>
      <selection pane="bottomLeft" activeCell="A6" sqref="A6"/>
      <selection pane="bottomRight" activeCell="J43" sqref="J43"/>
    </sheetView>
  </sheetViews>
  <sheetFormatPr defaultColWidth="9.109375" defaultRowHeight="13.8"/>
  <cols>
    <col min="1" max="1" width="5.88671875" style="5" customWidth="1"/>
    <col min="2" max="2" width="49.5546875" style="5" customWidth="1"/>
    <col min="3" max="6" width="11.5546875" style="5" customWidth="1"/>
    <col min="7" max="7" width="13.33203125" style="5" customWidth="1"/>
    <col min="8" max="8" width="19.109375" style="5" customWidth="1"/>
    <col min="9" max="9" width="12.109375" style="5" customWidth="1"/>
    <col min="10" max="14" width="11.44140625" style="5" customWidth="1"/>
    <col min="15" max="15" width="12.109375" style="5" customWidth="1"/>
    <col min="16" max="16" width="11.33203125" style="5" customWidth="1"/>
    <col min="17" max="17" width="10.33203125" style="5" customWidth="1"/>
    <col min="18" max="25" width="10.6640625" style="5" customWidth="1"/>
    <col min="26" max="27" width="11.44140625" style="5" customWidth="1"/>
    <col min="28" max="28" width="3" style="5" customWidth="1"/>
    <col min="29" max="32" width="9.109375" style="5"/>
    <col min="33" max="34" width="10.33203125" style="5" customWidth="1"/>
    <col min="35" max="36" width="10.6640625" style="5" customWidth="1"/>
    <col min="37" max="16384" width="9.109375" style="5"/>
  </cols>
  <sheetData>
    <row r="1" spans="1:38">
      <c r="A1" s="250" t="s">
        <v>237</v>
      </c>
      <c r="B1" s="25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5" t="s">
        <v>82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C6" s="267" t="s">
        <v>83</v>
      </c>
      <c r="AD6" s="267"/>
      <c r="AE6" s="267"/>
      <c r="AF6" s="267"/>
      <c r="AG6" s="267"/>
      <c r="AH6" s="267"/>
      <c r="AI6" s="267"/>
      <c r="AJ6" s="267"/>
      <c r="AK6" s="267"/>
      <c r="AL6" s="267"/>
    </row>
    <row r="7" spans="1:38" ht="15.75" customHeight="1" thickBot="1">
      <c r="A7" s="137"/>
      <c r="B7" s="137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C7" s="268"/>
      <c r="AD7" s="268"/>
      <c r="AE7" s="268"/>
      <c r="AF7" s="268"/>
      <c r="AG7" s="268"/>
      <c r="AH7" s="268"/>
      <c r="AI7" s="268"/>
      <c r="AJ7" s="268"/>
      <c r="AK7" s="268"/>
      <c r="AL7" s="268"/>
    </row>
    <row r="8" spans="1:38" s="1" customFormat="1" ht="89.25" customHeight="1">
      <c r="A8" s="251" t="s">
        <v>23</v>
      </c>
      <c r="B8" s="254" t="s">
        <v>70</v>
      </c>
      <c r="C8" s="259" t="s">
        <v>22</v>
      </c>
      <c r="D8" s="260"/>
      <c r="E8" s="260"/>
      <c r="F8" s="260"/>
      <c r="G8" s="260"/>
      <c r="H8" s="271" t="s">
        <v>240</v>
      </c>
      <c r="I8" s="260" t="s">
        <v>71</v>
      </c>
      <c r="J8" s="260"/>
      <c r="K8" s="260" t="s">
        <v>72</v>
      </c>
      <c r="L8" s="260"/>
      <c r="M8" s="260"/>
      <c r="N8" s="260"/>
      <c r="O8" s="260"/>
      <c r="P8" s="260" t="s">
        <v>73</v>
      </c>
      <c r="Q8" s="260"/>
      <c r="R8" s="260" t="s">
        <v>74</v>
      </c>
      <c r="S8" s="260"/>
      <c r="T8" s="260"/>
      <c r="U8" s="260"/>
      <c r="V8" s="260"/>
      <c r="W8" s="260"/>
      <c r="X8" s="260"/>
      <c r="Y8" s="260"/>
      <c r="Z8" s="260" t="s">
        <v>77</v>
      </c>
      <c r="AA8" s="254"/>
      <c r="AC8" s="274" t="s">
        <v>71</v>
      </c>
      <c r="AD8" s="260"/>
      <c r="AE8" s="260" t="s">
        <v>72</v>
      </c>
      <c r="AF8" s="260"/>
      <c r="AG8" s="260" t="s">
        <v>78</v>
      </c>
      <c r="AH8" s="260"/>
      <c r="AI8" s="260" t="s">
        <v>79</v>
      </c>
      <c r="AJ8" s="260"/>
      <c r="AK8" s="260" t="s">
        <v>77</v>
      </c>
      <c r="AL8" s="254"/>
    </row>
    <row r="9" spans="1:38" s="1" customFormat="1" ht="50.25" customHeight="1">
      <c r="A9" s="252"/>
      <c r="B9" s="255"/>
      <c r="C9" s="257" t="s">
        <v>15</v>
      </c>
      <c r="D9" s="258"/>
      <c r="E9" s="258"/>
      <c r="F9" s="258"/>
      <c r="G9" s="12" t="s">
        <v>16</v>
      </c>
      <c r="H9" s="272"/>
      <c r="I9" s="261" t="s">
        <v>0</v>
      </c>
      <c r="J9" s="261" t="s">
        <v>1</v>
      </c>
      <c r="K9" s="258" t="s">
        <v>0</v>
      </c>
      <c r="L9" s="258"/>
      <c r="M9" s="258"/>
      <c r="N9" s="258"/>
      <c r="O9" s="12" t="s">
        <v>1</v>
      </c>
      <c r="P9" s="261" t="s">
        <v>80</v>
      </c>
      <c r="Q9" s="261" t="s">
        <v>81</v>
      </c>
      <c r="R9" s="258" t="s">
        <v>75</v>
      </c>
      <c r="S9" s="258"/>
      <c r="T9" s="258"/>
      <c r="U9" s="258"/>
      <c r="V9" s="258" t="s">
        <v>76</v>
      </c>
      <c r="W9" s="258"/>
      <c r="X9" s="258"/>
      <c r="Y9" s="258"/>
      <c r="Z9" s="261" t="s">
        <v>17</v>
      </c>
      <c r="AA9" s="269" t="s">
        <v>18</v>
      </c>
      <c r="AC9" s="275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69" t="s">
        <v>18</v>
      </c>
    </row>
    <row r="10" spans="1:38" s="1" customFormat="1" ht="102.75" customHeight="1" thickBot="1">
      <c r="A10" s="253"/>
      <c r="B10" s="256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3"/>
      <c r="I10" s="262"/>
      <c r="J10" s="26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62"/>
      <c r="Q10" s="26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62"/>
      <c r="AA10" s="270"/>
      <c r="AC10" s="276"/>
      <c r="AD10" s="262"/>
      <c r="AE10" s="262"/>
      <c r="AF10" s="262"/>
      <c r="AG10" s="262"/>
      <c r="AH10" s="262"/>
      <c r="AI10" s="262"/>
      <c r="AJ10" s="262"/>
      <c r="AK10" s="262"/>
      <c r="AL10" s="270"/>
    </row>
    <row r="11" spans="1:38" s="1" customFormat="1" ht="24.9" customHeight="1" thickBot="1">
      <c r="A11" s="13" t="s">
        <v>24</v>
      </c>
      <c r="B11" s="3" t="s">
        <v>25</v>
      </c>
      <c r="C11" s="24">
        <f t="shared" ref="C11:AL11" si="0">SUM(C12:C15)</f>
        <v>415352</v>
      </c>
      <c r="D11" s="90">
        <f t="shared" si="0"/>
        <v>2743</v>
      </c>
      <c r="E11" s="90">
        <f t="shared" si="0"/>
        <v>29695</v>
      </c>
      <c r="F11" s="90">
        <f t="shared" si="0"/>
        <v>447790</v>
      </c>
      <c r="G11" s="90">
        <f t="shared" si="0"/>
        <v>52517</v>
      </c>
      <c r="H11" s="47"/>
      <c r="I11" s="90">
        <f t="shared" si="0"/>
        <v>1181085.6120029998</v>
      </c>
      <c r="J11" s="90">
        <f t="shared" si="0"/>
        <v>445690.79272510001</v>
      </c>
      <c r="K11" s="90">
        <f t="shared" si="0"/>
        <v>729959.07444</v>
      </c>
      <c r="L11" s="90">
        <f t="shared" si="0"/>
        <v>300330.702475</v>
      </c>
      <c r="M11" s="90">
        <f t="shared" si="0"/>
        <v>85341.82</v>
      </c>
      <c r="N11" s="75">
        <f>SUM(N12:N15)</f>
        <v>1115631.5969150001</v>
      </c>
      <c r="O11" s="90">
        <f t="shared" si="0"/>
        <v>418815.29971420002</v>
      </c>
      <c r="P11" s="90">
        <f t="shared" si="0"/>
        <v>1168850.4315623092</v>
      </c>
      <c r="Q11" s="90">
        <f t="shared" si="0"/>
        <v>706654.22437235678</v>
      </c>
      <c r="R11" s="90">
        <f t="shared" si="0"/>
        <v>461233.63</v>
      </c>
      <c r="S11" s="90">
        <f t="shared" si="0"/>
        <v>85692.5</v>
      </c>
      <c r="T11" s="90">
        <f t="shared" si="0"/>
        <v>190000</v>
      </c>
      <c r="U11" s="66">
        <f t="shared" si="0"/>
        <v>736926.13</v>
      </c>
      <c r="V11" s="90">
        <f t="shared" si="0"/>
        <v>88064.637926459254</v>
      </c>
      <c r="W11" s="90">
        <f t="shared" si="0"/>
        <v>15990.146606220163</v>
      </c>
      <c r="X11" s="90">
        <f t="shared" si="0"/>
        <v>36148.225467320583</v>
      </c>
      <c r="Y11" s="66">
        <f>SUM(Y12:Y15)</f>
        <v>140203.01</v>
      </c>
      <c r="Z11" s="90">
        <f t="shared" si="0"/>
        <v>831099.75999999989</v>
      </c>
      <c r="AA11" s="91">
        <f t="shared" si="0"/>
        <v>571080.25999999989</v>
      </c>
      <c r="AC11" s="89">
        <f t="shared" si="0"/>
        <v>30976.18</v>
      </c>
      <c r="AD11" s="90">
        <f t="shared" si="0"/>
        <v>0</v>
      </c>
      <c r="AE11" s="90">
        <f t="shared" si="0"/>
        <v>30976.18</v>
      </c>
      <c r="AF11" s="90">
        <f t="shared" si="0"/>
        <v>0</v>
      </c>
      <c r="AG11" s="90">
        <f t="shared" si="0"/>
        <v>30976.18</v>
      </c>
      <c r="AH11" s="90">
        <f t="shared" si="0"/>
        <v>30976.18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" customHeight="1">
      <c r="A12" s="17"/>
      <c r="B12" s="39" t="s">
        <v>26</v>
      </c>
      <c r="C12" s="125">
        <v>415352</v>
      </c>
      <c r="D12" s="93">
        <v>2743</v>
      </c>
      <c r="E12" s="93">
        <v>29695</v>
      </c>
      <c r="F12" s="62">
        <f>SUM(C12:E12)</f>
        <v>447790</v>
      </c>
      <c r="G12" s="93">
        <v>52517</v>
      </c>
      <c r="H12" s="46"/>
      <c r="I12" s="93">
        <v>1181085.6120029998</v>
      </c>
      <c r="J12" s="93">
        <v>445690.79272510001</v>
      </c>
      <c r="K12" s="93">
        <v>729959.07444</v>
      </c>
      <c r="L12" s="93">
        <v>300330.702475</v>
      </c>
      <c r="M12" s="93">
        <v>85341.82</v>
      </c>
      <c r="N12" s="76">
        <f>SUM(K12:M12)</f>
        <v>1115631.5969150001</v>
      </c>
      <c r="O12" s="93">
        <v>418815.29971420002</v>
      </c>
      <c r="P12" s="93">
        <v>1168850.4315623092</v>
      </c>
      <c r="Q12" s="93">
        <v>706654.22437235678</v>
      </c>
      <c r="R12" s="93">
        <v>461233.63</v>
      </c>
      <c r="S12" s="93">
        <v>85692.5</v>
      </c>
      <c r="T12" s="93">
        <v>190000</v>
      </c>
      <c r="U12" s="62">
        <f>SUM(R12:T12)</f>
        <v>736926.13</v>
      </c>
      <c r="V12" s="93">
        <v>88064.637926459254</v>
      </c>
      <c r="W12" s="93">
        <v>15990.146606220163</v>
      </c>
      <c r="X12" s="93">
        <v>36148.225467320583</v>
      </c>
      <c r="Y12" s="62">
        <f>SUM(V12:X12)</f>
        <v>140203.01</v>
      </c>
      <c r="Z12" s="93">
        <v>831099.75999999989</v>
      </c>
      <c r="AA12" s="94">
        <v>571080.25999999989</v>
      </c>
      <c r="AC12" s="92">
        <v>30976.18</v>
      </c>
      <c r="AD12" s="93">
        <v>0</v>
      </c>
      <c r="AE12" s="93">
        <v>30976.18</v>
      </c>
      <c r="AF12" s="93">
        <v>0</v>
      </c>
      <c r="AG12" s="93">
        <v>30976.18</v>
      </c>
      <c r="AH12" s="93">
        <v>30976.18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" customHeight="1" thickBot="1">
      <c r="A16" s="13" t="s">
        <v>30</v>
      </c>
      <c r="B16" s="3" t="s">
        <v>11</v>
      </c>
      <c r="C16" s="26">
        <v>85049</v>
      </c>
      <c r="D16" s="102">
        <v>28269</v>
      </c>
      <c r="E16" s="102">
        <v>20</v>
      </c>
      <c r="F16" s="65">
        <f>SUM(C16:E16)</f>
        <v>113338</v>
      </c>
      <c r="G16" s="102">
        <v>62984</v>
      </c>
      <c r="H16" s="47"/>
      <c r="I16" s="102">
        <v>1546166.7784200001</v>
      </c>
      <c r="J16" s="102">
        <v>0</v>
      </c>
      <c r="K16" s="102">
        <v>1246117.3284200002</v>
      </c>
      <c r="L16" s="102">
        <v>291857.45</v>
      </c>
      <c r="M16" s="102">
        <v>0</v>
      </c>
      <c r="N16" s="79">
        <f>SUM(K16:M16)</f>
        <v>1537974.7784200001</v>
      </c>
      <c r="O16" s="102">
        <v>0</v>
      </c>
      <c r="P16" s="102">
        <v>1246275.6340458491</v>
      </c>
      <c r="Q16" s="102">
        <v>1246275.6340458491</v>
      </c>
      <c r="R16" s="102">
        <v>94386.139999999985</v>
      </c>
      <c r="S16" s="102">
        <v>36278.230000000003</v>
      </c>
      <c r="T16" s="102">
        <v>0</v>
      </c>
      <c r="U16" s="65">
        <f>SUM(R16:T16)</f>
        <v>130664.37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296128.68</v>
      </c>
      <c r="AA16" s="103">
        <v>296128.68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" customHeight="1" thickBot="1">
      <c r="A17" s="13" t="s">
        <v>31</v>
      </c>
      <c r="B17" s="3" t="s">
        <v>32</v>
      </c>
      <c r="C17" s="24">
        <f>SUM(C18:C19)</f>
        <v>107941</v>
      </c>
      <c r="D17" s="90">
        <f>SUM(D18:D19)</f>
        <v>3573</v>
      </c>
      <c r="E17" s="90">
        <f>SUM(E18:E19)</f>
        <v>2031</v>
      </c>
      <c r="F17" s="66">
        <f>SUM(F18:F19)</f>
        <v>113545</v>
      </c>
      <c r="G17" s="90">
        <f>SUM(G18:G19)</f>
        <v>94268</v>
      </c>
      <c r="H17" s="50"/>
      <c r="I17" s="90">
        <f t="shared" ref="I17:AA17" si="1">SUM(I18:I19)</f>
        <v>863779.27771275002</v>
      </c>
      <c r="J17" s="90">
        <f t="shared" si="1"/>
        <v>34977.839999999997</v>
      </c>
      <c r="K17" s="90">
        <f t="shared" si="1"/>
        <v>707389.61003999994</v>
      </c>
      <c r="L17" s="90">
        <f t="shared" si="1"/>
        <v>132573.55063875002</v>
      </c>
      <c r="M17" s="90">
        <f t="shared" si="1"/>
        <v>0</v>
      </c>
      <c r="N17" s="75">
        <f t="shared" si="1"/>
        <v>839963.1606787499</v>
      </c>
      <c r="O17" s="90">
        <f t="shared" si="1"/>
        <v>34977.839999999997</v>
      </c>
      <c r="P17" s="90">
        <f t="shared" si="1"/>
        <v>639221.84974385775</v>
      </c>
      <c r="Q17" s="90">
        <f t="shared" si="1"/>
        <v>603247.84126559692</v>
      </c>
      <c r="R17" s="90">
        <f t="shared" si="1"/>
        <v>27824.7</v>
      </c>
      <c r="S17" s="90">
        <f t="shared" si="1"/>
        <v>0</v>
      </c>
      <c r="T17" s="90">
        <f t="shared" si="1"/>
        <v>0</v>
      </c>
      <c r="U17" s="66">
        <f t="shared" si="1"/>
        <v>27824.7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63089.900000000009</v>
      </c>
      <c r="AA17" s="91">
        <f t="shared" si="1"/>
        <v>63089.900000000009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" customHeight="1">
      <c r="A18" s="17"/>
      <c r="B18" s="6" t="s">
        <v>33</v>
      </c>
      <c r="C18" s="27">
        <v>104162</v>
      </c>
      <c r="D18" s="105">
        <v>299</v>
      </c>
      <c r="E18" s="105">
        <v>2031</v>
      </c>
      <c r="F18" s="67">
        <f>SUM(C18:E18)</f>
        <v>106492</v>
      </c>
      <c r="G18" s="105">
        <v>82983</v>
      </c>
      <c r="H18" s="49"/>
      <c r="I18" s="105">
        <v>490726.26756000001</v>
      </c>
      <c r="J18" s="105">
        <v>34977.839999999997</v>
      </c>
      <c r="K18" s="105">
        <v>482842.93755999999</v>
      </c>
      <c r="L18" s="105">
        <v>1930</v>
      </c>
      <c r="M18" s="105">
        <v>0</v>
      </c>
      <c r="N18" s="80">
        <f>SUM(K18:M18)</f>
        <v>484772.93755999999</v>
      </c>
      <c r="O18" s="105">
        <v>34977.839999999997</v>
      </c>
      <c r="P18" s="105">
        <v>335644.31152875512</v>
      </c>
      <c r="Q18" s="105">
        <v>300666.47152875515</v>
      </c>
      <c r="R18" s="105">
        <v>24402.04</v>
      </c>
      <c r="S18" s="105">
        <v>0</v>
      </c>
      <c r="T18" s="105">
        <v>0</v>
      </c>
      <c r="U18" s="67">
        <f>SUM(R18:T18)</f>
        <v>24402.04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59666.280000000006</v>
      </c>
      <c r="AA18" s="106">
        <v>59666.280000000006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" customHeight="1" thickBot="1">
      <c r="A19" s="20"/>
      <c r="B19" s="41" t="s">
        <v>34</v>
      </c>
      <c r="C19" s="28">
        <v>3779</v>
      </c>
      <c r="D19" s="108">
        <v>3274</v>
      </c>
      <c r="E19" s="108">
        <v>0</v>
      </c>
      <c r="F19" s="68">
        <f>SUM(C19:E19)</f>
        <v>7053</v>
      </c>
      <c r="G19" s="108">
        <v>11285</v>
      </c>
      <c r="H19" s="48"/>
      <c r="I19" s="108">
        <v>373053.01015274995</v>
      </c>
      <c r="J19" s="108">
        <v>0</v>
      </c>
      <c r="K19" s="108">
        <v>224546.67247999998</v>
      </c>
      <c r="L19" s="108">
        <v>130643.55063875001</v>
      </c>
      <c r="M19" s="108">
        <v>0</v>
      </c>
      <c r="N19" s="81">
        <f>SUM(K19:M19)</f>
        <v>355190.22311874997</v>
      </c>
      <c r="O19" s="108">
        <v>0</v>
      </c>
      <c r="P19" s="108">
        <v>303577.53821510263</v>
      </c>
      <c r="Q19" s="108">
        <v>302581.36973684176</v>
      </c>
      <c r="R19" s="108">
        <v>3422.66</v>
      </c>
      <c r="S19" s="108">
        <v>0</v>
      </c>
      <c r="T19" s="108">
        <v>0</v>
      </c>
      <c r="U19" s="68">
        <f>SUM(R19:T19)</f>
        <v>3422.66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3423.62</v>
      </c>
      <c r="AA19" s="109">
        <v>3423.62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" customHeight="1" thickBot="1">
      <c r="A20" s="13" t="s">
        <v>35</v>
      </c>
      <c r="B20" s="3" t="s">
        <v>2</v>
      </c>
      <c r="C20" s="29">
        <v>62893</v>
      </c>
      <c r="D20" s="111">
        <v>16869</v>
      </c>
      <c r="E20" s="111">
        <v>72346</v>
      </c>
      <c r="F20" s="69">
        <f>SUM(C20:E20)</f>
        <v>152108</v>
      </c>
      <c r="G20" s="111">
        <v>172698</v>
      </c>
      <c r="H20" s="47"/>
      <c r="I20" s="111">
        <v>66269417.440139994</v>
      </c>
      <c r="J20" s="111">
        <v>59529329.972351484</v>
      </c>
      <c r="K20" s="111">
        <v>29690752.170540001</v>
      </c>
      <c r="L20" s="111">
        <v>9900869.0829999987</v>
      </c>
      <c r="M20" s="111">
        <v>24429418.940000001</v>
      </c>
      <c r="N20" s="82">
        <f>SUM(K20:M20)</f>
        <v>64021040.193540007</v>
      </c>
      <c r="O20" s="111">
        <v>59529329.972351484</v>
      </c>
      <c r="P20" s="111">
        <v>43760481.796302602</v>
      </c>
      <c r="Q20" s="111">
        <v>13275027.078742638</v>
      </c>
      <c r="R20" s="111">
        <v>18340836.540400006</v>
      </c>
      <c r="S20" s="111">
        <v>5856545.7961999997</v>
      </c>
      <c r="T20" s="111">
        <v>8909148.2533999998</v>
      </c>
      <c r="U20" s="69">
        <f>SUM(R20:T20)</f>
        <v>33106530.590000004</v>
      </c>
      <c r="V20" s="111">
        <v>13047176.853269022</v>
      </c>
      <c r="W20" s="111">
        <v>4166188.8531625359</v>
      </c>
      <c r="X20" s="111">
        <v>6337727.9775684373</v>
      </c>
      <c r="Y20" s="69">
        <f>SUM(V20:X20)</f>
        <v>23551093.683999993</v>
      </c>
      <c r="Z20" s="111">
        <v>38149098.880000003</v>
      </c>
      <c r="AA20" s="112">
        <v>11183619.842000008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" customHeight="1" thickBot="1">
      <c r="A21" s="13" t="s">
        <v>36</v>
      </c>
      <c r="B21" s="3" t="s">
        <v>37</v>
      </c>
      <c r="C21" s="24">
        <f t="shared" ref="C21:AA21" si="3">SUM(C22:C23)</f>
        <v>6214</v>
      </c>
      <c r="D21" s="90">
        <f t="shared" si="3"/>
        <v>5450</v>
      </c>
      <c r="E21" s="90">
        <f t="shared" si="3"/>
        <v>32</v>
      </c>
      <c r="F21" s="66">
        <f t="shared" si="3"/>
        <v>11696</v>
      </c>
      <c r="G21" s="90">
        <f t="shared" si="3"/>
        <v>19354</v>
      </c>
      <c r="H21" s="90">
        <f t="shared" si="3"/>
        <v>11696</v>
      </c>
      <c r="I21" s="90">
        <f t="shared" si="3"/>
        <v>11823587.313983882</v>
      </c>
      <c r="J21" s="90">
        <f t="shared" si="3"/>
        <v>296809.49042699998</v>
      </c>
      <c r="K21" s="90">
        <f t="shared" si="3"/>
        <v>5444807.1904859999</v>
      </c>
      <c r="L21" s="90">
        <f t="shared" si="3"/>
        <v>5420106.8543710802</v>
      </c>
      <c r="M21" s="90">
        <f t="shared" si="3"/>
        <v>11704.15</v>
      </c>
      <c r="N21" s="75">
        <f t="shared" si="3"/>
        <v>10876618.194857081</v>
      </c>
      <c r="O21" s="90">
        <f t="shared" si="3"/>
        <v>296809.49042699998</v>
      </c>
      <c r="P21" s="90">
        <f t="shared" si="3"/>
        <v>10472902.518380687</v>
      </c>
      <c r="Q21" s="90">
        <f t="shared" si="3"/>
        <v>10267696.96784102</v>
      </c>
      <c r="R21" s="90">
        <f t="shared" si="3"/>
        <v>4902245.6538263084</v>
      </c>
      <c r="S21" s="90">
        <f t="shared" si="3"/>
        <v>3879284.7761736913</v>
      </c>
      <c r="T21" s="90">
        <f t="shared" si="3"/>
        <v>0</v>
      </c>
      <c r="U21" s="66">
        <f t="shared" si="3"/>
        <v>8781530.4299999997</v>
      </c>
      <c r="V21" s="90">
        <f t="shared" si="3"/>
        <v>38004.508602334507</v>
      </c>
      <c r="W21" s="90">
        <f t="shared" si="3"/>
        <v>26909.201397665496</v>
      </c>
      <c r="X21" s="90">
        <f t="shared" si="3"/>
        <v>0</v>
      </c>
      <c r="Y21" s="66">
        <f t="shared" si="3"/>
        <v>64913.710000000006</v>
      </c>
      <c r="Z21" s="90">
        <f t="shared" si="3"/>
        <v>8300138.4825200001</v>
      </c>
      <c r="AA21" s="91">
        <f t="shared" si="3"/>
        <v>8235224.7725199992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" customHeight="1">
      <c r="A22" s="21"/>
      <c r="B22" s="6" t="s">
        <v>38</v>
      </c>
      <c r="C22" s="125">
        <v>6214</v>
      </c>
      <c r="D22" s="93">
        <v>5450</v>
      </c>
      <c r="E22" s="93">
        <v>32</v>
      </c>
      <c r="F22" s="62">
        <f>SUM(C22:E22)</f>
        <v>11696</v>
      </c>
      <c r="G22" s="93">
        <v>19354</v>
      </c>
      <c r="H22" s="93">
        <v>11696</v>
      </c>
      <c r="I22" s="93">
        <v>11823587.313983882</v>
      </c>
      <c r="J22" s="93">
        <v>296809.49042699998</v>
      </c>
      <c r="K22" s="93">
        <v>5444807.1904859999</v>
      </c>
      <c r="L22" s="93">
        <v>5420106.8543710802</v>
      </c>
      <c r="M22" s="93">
        <v>11704.15</v>
      </c>
      <c r="N22" s="76">
        <f>SUM(K22:M22)</f>
        <v>10876618.194857081</v>
      </c>
      <c r="O22" s="93">
        <v>296809.49042699998</v>
      </c>
      <c r="P22" s="93">
        <v>10472902.518380687</v>
      </c>
      <c r="Q22" s="93">
        <v>10267696.96784102</v>
      </c>
      <c r="R22" s="93">
        <v>4902245.6538263084</v>
      </c>
      <c r="S22" s="93">
        <v>3879284.7761736913</v>
      </c>
      <c r="T22" s="93">
        <v>0</v>
      </c>
      <c r="U22" s="62">
        <f>SUM(R22:T22)</f>
        <v>8781530.4299999997</v>
      </c>
      <c r="V22" s="93">
        <v>38004.508602334507</v>
      </c>
      <c r="W22" s="93">
        <v>26909.201397665496</v>
      </c>
      <c r="X22" s="93">
        <v>0</v>
      </c>
      <c r="Y22" s="62">
        <f>SUM(V22:X22)</f>
        <v>64913.710000000006</v>
      </c>
      <c r="Z22" s="93">
        <v>8300138.4825200001</v>
      </c>
      <c r="AA22" s="94">
        <v>8235224.7725199992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" customHeight="1" thickBot="1">
      <c r="A24" s="13" t="s">
        <v>40</v>
      </c>
      <c r="B24" s="3" t="s">
        <v>41</v>
      </c>
      <c r="C24" s="31">
        <f t="shared" ref="C24:AA24" si="5">SUM(C25:C27)</f>
        <v>10436</v>
      </c>
      <c r="D24" s="114">
        <f t="shared" si="5"/>
        <v>335685</v>
      </c>
      <c r="E24" s="114">
        <f t="shared" si="5"/>
        <v>1</v>
      </c>
      <c r="F24" s="70">
        <f t="shared" si="5"/>
        <v>346122</v>
      </c>
      <c r="G24" s="114">
        <f t="shared" si="5"/>
        <v>90230</v>
      </c>
      <c r="H24" s="114">
        <f t="shared" si="5"/>
        <v>346074</v>
      </c>
      <c r="I24" s="114">
        <f t="shared" si="5"/>
        <v>2873129.3361202227</v>
      </c>
      <c r="J24" s="114">
        <f t="shared" si="5"/>
        <v>166937.395399901</v>
      </c>
      <c r="K24" s="114">
        <f t="shared" si="5"/>
        <v>983978.42914599925</v>
      </c>
      <c r="L24" s="114">
        <f t="shared" si="5"/>
        <v>1736581.5436710007</v>
      </c>
      <c r="M24" s="114">
        <f t="shared" si="5"/>
        <v>0.01</v>
      </c>
      <c r="N24" s="15">
        <f t="shared" si="5"/>
        <v>2720559.9828169998</v>
      </c>
      <c r="O24" s="114">
        <f t="shared" si="5"/>
        <v>166937.395399901</v>
      </c>
      <c r="P24" s="114">
        <f t="shared" si="5"/>
        <v>2535141.7610658822</v>
      </c>
      <c r="Q24" s="114">
        <f t="shared" si="5"/>
        <v>2438055.4565106593</v>
      </c>
      <c r="R24" s="114">
        <f t="shared" si="5"/>
        <v>1033001.0274809933</v>
      </c>
      <c r="S24" s="114">
        <f t="shared" si="5"/>
        <v>658983.55251900665</v>
      </c>
      <c r="T24" s="114">
        <f t="shared" si="5"/>
        <v>9100</v>
      </c>
      <c r="U24" s="70">
        <f t="shared" si="5"/>
        <v>1701084.58</v>
      </c>
      <c r="V24" s="114">
        <f t="shared" si="5"/>
        <v>84506.559999999983</v>
      </c>
      <c r="W24" s="114">
        <f t="shared" si="5"/>
        <v>0</v>
      </c>
      <c r="X24" s="114">
        <f t="shared" si="5"/>
        <v>0</v>
      </c>
      <c r="Y24" s="70">
        <f t="shared" si="5"/>
        <v>84506.559999999983</v>
      </c>
      <c r="Z24" s="114">
        <f t="shared" si="5"/>
        <v>1667158.735227</v>
      </c>
      <c r="AA24" s="115">
        <f t="shared" si="5"/>
        <v>1605470.3252270001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" customHeight="1">
      <c r="A25" s="17"/>
      <c r="B25" s="6" t="s">
        <v>42</v>
      </c>
      <c r="C25" s="125">
        <v>4588</v>
      </c>
      <c r="D25" s="93">
        <v>328270</v>
      </c>
      <c r="E25" s="93">
        <v>0</v>
      </c>
      <c r="F25" s="62">
        <f>SUM(C25:E25)</f>
        <v>332858</v>
      </c>
      <c r="G25" s="93">
        <v>68709</v>
      </c>
      <c r="H25" s="93">
        <v>332858</v>
      </c>
      <c r="I25" s="93">
        <v>902641.22222222295</v>
      </c>
      <c r="J25" s="93">
        <v>0</v>
      </c>
      <c r="K25" s="93">
        <v>38837.209999999264</v>
      </c>
      <c r="L25" s="93">
        <v>863803.5000000007</v>
      </c>
      <c r="M25" s="93">
        <v>0</v>
      </c>
      <c r="N25" s="76">
        <f>SUM(K25:M25)</f>
        <v>902640.71</v>
      </c>
      <c r="O25" s="93">
        <v>0</v>
      </c>
      <c r="P25" s="93">
        <v>830165.33674788126</v>
      </c>
      <c r="Q25" s="93">
        <v>830165.33674788126</v>
      </c>
      <c r="R25" s="93">
        <v>4854.9458169934078</v>
      </c>
      <c r="S25" s="93">
        <v>83503.584183006591</v>
      </c>
      <c r="T25" s="93">
        <v>0</v>
      </c>
      <c r="U25" s="62">
        <f>SUM(R25:T25)</f>
        <v>88358.53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111418.31</v>
      </c>
      <c r="AA25" s="94">
        <v>111418.31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" customHeight="1">
      <c r="A26" s="18"/>
      <c r="B26" s="7" t="s">
        <v>3</v>
      </c>
      <c r="C26" s="32">
        <v>5800</v>
      </c>
      <c r="D26" s="129">
        <v>7415</v>
      </c>
      <c r="E26" s="129">
        <v>1</v>
      </c>
      <c r="F26" s="60">
        <f>SUM(C26:E26)</f>
        <v>13216</v>
      </c>
      <c r="G26" s="129">
        <v>21438</v>
      </c>
      <c r="H26" s="129">
        <v>13216</v>
      </c>
      <c r="I26" s="129">
        <v>1733865.8484670001</v>
      </c>
      <c r="J26" s="129">
        <v>1515.9</v>
      </c>
      <c r="K26" s="129">
        <v>723057.92435899994</v>
      </c>
      <c r="L26" s="129">
        <v>872778.04367100017</v>
      </c>
      <c r="M26" s="129">
        <v>0.01</v>
      </c>
      <c r="N26" s="57">
        <f>SUM(K26:M26)</f>
        <v>1595835.9780300001</v>
      </c>
      <c r="O26" s="129">
        <v>1515.9</v>
      </c>
      <c r="P26" s="129">
        <v>1482505.5785218952</v>
      </c>
      <c r="Q26" s="129">
        <v>1480688.6199337442</v>
      </c>
      <c r="R26" s="129">
        <v>885765.80166399991</v>
      </c>
      <c r="S26" s="129">
        <v>575479.96833600011</v>
      </c>
      <c r="T26" s="129">
        <v>9100</v>
      </c>
      <c r="U26" s="60">
        <f>SUM(R26:T26)</f>
        <v>1470345.77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1463232.485227</v>
      </c>
      <c r="AA26" s="130">
        <v>1463232.505227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" customHeight="1" thickBot="1">
      <c r="A27" s="20"/>
      <c r="B27" s="42" t="s">
        <v>43</v>
      </c>
      <c r="C27" s="33">
        <v>48</v>
      </c>
      <c r="D27" s="119">
        <v>0</v>
      </c>
      <c r="E27" s="119">
        <v>0</v>
      </c>
      <c r="F27" s="71">
        <f>SUM(C27:E27)</f>
        <v>48</v>
      </c>
      <c r="G27" s="119">
        <v>83</v>
      </c>
      <c r="H27" s="48"/>
      <c r="I27" s="119">
        <v>236622.26543099998</v>
      </c>
      <c r="J27" s="119">
        <v>165421.495399901</v>
      </c>
      <c r="K27" s="119">
        <v>222083.29478699999</v>
      </c>
      <c r="L27" s="119">
        <v>0</v>
      </c>
      <c r="M27" s="119">
        <v>0</v>
      </c>
      <c r="N27" s="83">
        <f>SUM(K27:M27)</f>
        <v>222083.29478699999</v>
      </c>
      <c r="O27" s="119">
        <v>165421.495399901</v>
      </c>
      <c r="P27" s="119">
        <v>222470.84579610574</v>
      </c>
      <c r="Q27" s="119">
        <v>127201.499829034</v>
      </c>
      <c r="R27" s="119">
        <v>142380.28000000003</v>
      </c>
      <c r="S27" s="119">
        <v>0</v>
      </c>
      <c r="T27" s="119">
        <v>0</v>
      </c>
      <c r="U27" s="71">
        <f>SUM(R27:T27)</f>
        <v>142380.28000000003</v>
      </c>
      <c r="V27" s="119">
        <v>84506.559999999983</v>
      </c>
      <c r="W27" s="119">
        <v>0</v>
      </c>
      <c r="X27" s="119">
        <v>0</v>
      </c>
      <c r="Y27" s="71">
        <f>SUM(V27:X27)</f>
        <v>84506.559999999983</v>
      </c>
      <c r="Z27" s="119">
        <v>92507.939999999973</v>
      </c>
      <c r="AA27" s="120">
        <v>30819.50999999998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40233.902580000002</v>
      </c>
      <c r="J28" s="111">
        <v>21645.809412072002</v>
      </c>
      <c r="K28" s="111">
        <v>40233.902580000002</v>
      </c>
      <c r="L28" s="111">
        <v>0</v>
      </c>
      <c r="M28" s="111">
        <v>0</v>
      </c>
      <c r="N28" s="82">
        <f>SUM(K28:M28)</f>
        <v>40233.902580000002</v>
      </c>
      <c r="O28" s="111">
        <v>21645.809412072002</v>
      </c>
      <c r="P28" s="111">
        <v>18972.404996208788</v>
      </c>
      <c r="Q28" s="111">
        <v>11100.314710952622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3</v>
      </c>
      <c r="D33" s="111">
        <v>0</v>
      </c>
      <c r="E33" s="111">
        <v>0</v>
      </c>
      <c r="F33" s="69">
        <f>SUM(C33:E33)</f>
        <v>3</v>
      </c>
      <c r="G33" s="111">
        <v>4</v>
      </c>
      <c r="H33" s="111">
        <v>3</v>
      </c>
      <c r="I33" s="111">
        <v>204068.36192600004</v>
      </c>
      <c r="J33" s="111">
        <v>147614.36478188349</v>
      </c>
      <c r="K33" s="111">
        <v>204068.36192600001</v>
      </c>
      <c r="L33" s="111">
        <v>0</v>
      </c>
      <c r="M33" s="111">
        <v>0</v>
      </c>
      <c r="N33" s="82">
        <f>SUM(K33:M33)</f>
        <v>204068.36192600001</v>
      </c>
      <c r="O33" s="111">
        <v>147614.36478188349</v>
      </c>
      <c r="P33" s="111">
        <v>144269.861199584</v>
      </c>
      <c r="Q33" s="111">
        <v>72901.044495724462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2557</v>
      </c>
      <c r="D37" s="117">
        <v>121</v>
      </c>
      <c r="E37" s="117">
        <v>0</v>
      </c>
      <c r="F37" s="73">
        <f>SUM(C37:E37)</f>
        <v>2678</v>
      </c>
      <c r="G37" s="117">
        <v>1222</v>
      </c>
      <c r="H37" s="50"/>
      <c r="I37" s="117">
        <v>822863.06335099996</v>
      </c>
      <c r="J37" s="117">
        <v>745203.07823914953</v>
      </c>
      <c r="K37" s="117">
        <v>805089.35473200004</v>
      </c>
      <c r="L37" s="117">
        <v>17736.169019000001</v>
      </c>
      <c r="M37" s="117">
        <v>0</v>
      </c>
      <c r="N37" s="85">
        <f>SUM(K37:M37)</f>
        <v>822825.52375100006</v>
      </c>
      <c r="O37" s="117">
        <v>745203.07823914953</v>
      </c>
      <c r="P37" s="117">
        <v>658469.96418984851</v>
      </c>
      <c r="Q37" s="117">
        <v>178466.20716485177</v>
      </c>
      <c r="R37" s="117">
        <v>155726.65000000002</v>
      </c>
      <c r="S37" s="117">
        <v>0</v>
      </c>
      <c r="T37" s="117">
        <v>0</v>
      </c>
      <c r="U37" s="73">
        <f>SUM(R37:T37)</f>
        <v>155726.65000000002</v>
      </c>
      <c r="V37" s="117">
        <v>90600.599999999977</v>
      </c>
      <c r="W37" s="117">
        <v>0</v>
      </c>
      <c r="X37" s="117">
        <v>0</v>
      </c>
      <c r="Y37" s="73">
        <f>SUM(V37:X37)</f>
        <v>90600.599999999977</v>
      </c>
      <c r="Z37" s="117">
        <v>105729.37</v>
      </c>
      <c r="AA37" s="118">
        <v>49212.84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5438</v>
      </c>
      <c r="D38" s="111">
        <v>8579</v>
      </c>
      <c r="E38" s="111">
        <v>1</v>
      </c>
      <c r="F38" s="69">
        <f>SUM(C38:E38)</f>
        <v>14018</v>
      </c>
      <c r="G38" s="111">
        <v>25263</v>
      </c>
      <c r="H38" s="51"/>
      <c r="I38" s="111">
        <v>7647068.6803569999</v>
      </c>
      <c r="J38" s="111">
        <v>6248957.3204549886</v>
      </c>
      <c r="K38" s="111">
        <v>6531135.4675820004</v>
      </c>
      <c r="L38" s="111">
        <v>941740.90590799996</v>
      </c>
      <c r="M38" s="111">
        <v>63591.519999999997</v>
      </c>
      <c r="N38" s="82">
        <f>SUM(K38:M38)</f>
        <v>7536467.8934899997</v>
      </c>
      <c r="O38" s="111">
        <v>6191672.6171643194</v>
      </c>
      <c r="P38" s="111">
        <v>6213538.7497466477</v>
      </c>
      <c r="Q38" s="111">
        <v>1344088.1916516228</v>
      </c>
      <c r="R38" s="111">
        <v>1426748.8876339998</v>
      </c>
      <c r="S38" s="111">
        <v>750043.53236600012</v>
      </c>
      <c r="T38" s="111">
        <v>0</v>
      </c>
      <c r="U38" s="69">
        <f>SUM(R38:T38)</f>
        <v>2176792.42</v>
      </c>
      <c r="V38" s="111">
        <v>965799.03264213225</v>
      </c>
      <c r="W38" s="111">
        <v>486767.58735786739</v>
      </c>
      <c r="X38" s="111">
        <v>0</v>
      </c>
      <c r="Y38" s="69">
        <f>SUM(V38:X38)</f>
        <v>1452566.6199999996</v>
      </c>
      <c r="Z38" s="111">
        <v>1802527.9544249999</v>
      </c>
      <c r="AA38" s="112">
        <v>618680.91000000015</v>
      </c>
      <c r="AC38" s="110">
        <v>826086.55357800005</v>
      </c>
      <c r="AD38" s="111">
        <v>774466.81111629959</v>
      </c>
      <c r="AE38" s="111">
        <v>826086.55357800005</v>
      </c>
      <c r="AF38" s="111">
        <v>774466.81111629959</v>
      </c>
      <c r="AG38" s="111">
        <v>294124.37250288168</v>
      </c>
      <c r="AH38" s="111">
        <v>21261.668444738607</v>
      </c>
      <c r="AI38" s="111">
        <v>6930.63</v>
      </c>
      <c r="AJ38" s="111">
        <v>6927.42</v>
      </c>
      <c r="AK38" s="111">
        <v>6933.59</v>
      </c>
      <c r="AL38" s="112">
        <v>6.1700000000000728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4</v>
      </c>
      <c r="H39" s="51"/>
      <c r="I39" s="111">
        <v>2117713.4802799998</v>
      </c>
      <c r="J39" s="111">
        <v>2057526.1810257761</v>
      </c>
      <c r="K39" s="111">
        <v>2117713.4802799998</v>
      </c>
      <c r="L39" s="111">
        <v>0</v>
      </c>
      <c r="M39" s="111">
        <v>0</v>
      </c>
      <c r="N39" s="82">
        <f>SUM(K39:M39)</f>
        <v>2117713.4802799998</v>
      </c>
      <c r="O39" s="111">
        <v>2057526.1810257761</v>
      </c>
      <c r="P39" s="111">
        <v>93022.297466559568</v>
      </c>
      <c r="Q39" s="111">
        <v>33539.101728617214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2.3283064365386963E-10</v>
      </c>
      <c r="W39" s="111">
        <v>0</v>
      </c>
      <c r="X39" s="111">
        <v>0</v>
      </c>
      <c r="Y39" s="69">
        <f>SUM(V39:X39)</f>
        <v>2.3283064365386963E-10</v>
      </c>
      <c r="Z39" s="111">
        <v>-134960</v>
      </c>
      <c r="AA39" s="112">
        <v>-1.0000000009313226E-2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3568</v>
      </c>
      <c r="D40" s="90">
        <f>SUM(D41:D43)</f>
        <v>61</v>
      </c>
      <c r="E40" s="90">
        <f>SUM(E41:E43)</f>
        <v>0</v>
      </c>
      <c r="F40" s="66">
        <f>SUM(F41:F43)</f>
        <v>3629</v>
      </c>
      <c r="G40" s="90">
        <f>SUM(G41:G43)</f>
        <v>3533</v>
      </c>
      <c r="H40" s="51"/>
      <c r="I40" s="90">
        <f t="shared" ref="I40:AA40" si="11">SUM(I41:I43)</f>
        <v>1980465.0558</v>
      </c>
      <c r="J40" s="90">
        <f t="shared" si="11"/>
        <v>1584372.04464</v>
      </c>
      <c r="K40" s="90">
        <f t="shared" si="11"/>
        <v>1955483.4557999999</v>
      </c>
      <c r="L40" s="90">
        <f t="shared" si="11"/>
        <v>15452</v>
      </c>
      <c r="M40" s="90">
        <f t="shared" si="11"/>
        <v>0</v>
      </c>
      <c r="N40" s="75">
        <f t="shared" si="11"/>
        <v>1970935.4557999999</v>
      </c>
      <c r="O40" s="90">
        <f t="shared" si="11"/>
        <v>1576748.36464</v>
      </c>
      <c r="P40" s="90">
        <f t="shared" si="11"/>
        <v>1714939.7703018649</v>
      </c>
      <c r="Q40" s="90">
        <f t="shared" si="11"/>
        <v>342987.95542641042</v>
      </c>
      <c r="R40" s="90">
        <f t="shared" si="11"/>
        <v>1395540.9100000001</v>
      </c>
      <c r="S40" s="90">
        <f t="shared" si="11"/>
        <v>2398.79</v>
      </c>
      <c r="T40" s="90">
        <f t="shared" si="11"/>
        <v>0</v>
      </c>
      <c r="U40" s="66">
        <f t="shared" si="11"/>
        <v>1397939.7000000002</v>
      </c>
      <c r="V40" s="90">
        <f t="shared" si="11"/>
        <v>1116435.9324918108</v>
      </c>
      <c r="W40" s="90">
        <f t="shared" si="11"/>
        <v>1919.0375081888717</v>
      </c>
      <c r="X40" s="90">
        <f t="shared" si="11"/>
        <v>0</v>
      </c>
      <c r="Y40" s="66">
        <f t="shared" si="11"/>
        <v>1118354.9699999997</v>
      </c>
      <c r="Z40" s="90">
        <f t="shared" si="11"/>
        <v>301068.12000000023</v>
      </c>
      <c r="AA40" s="91">
        <f t="shared" si="11"/>
        <v>60208.960000000399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0</v>
      </c>
      <c r="D41" s="122">
        <v>0</v>
      </c>
      <c r="E41" s="122">
        <v>0</v>
      </c>
      <c r="F41" s="74">
        <f>SUM(C41:E41)</f>
        <v>0</v>
      </c>
      <c r="G41" s="122">
        <v>2</v>
      </c>
      <c r="H41" s="49"/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86">
        <f>SUM(K41:M41)</f>
        <v>0</v>
      </c>
      <c r="O41" s="122">
        <v>0</v>
      </c>
      <c r="P41" s="122">
        <v>3993.9880467721687</v>
      </c>
      <c r="Q41" s="122">
        <v>798.79760935443301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3523</v>
      </c>
      <c r="D42" s="129">
        <v>60</v>
      </c>
      <c r="E42" s="129">
        <v>0</v>
      </c>
      <c r="F42" s="60">
        <f>SUM(C42:E42)</f>
        <v>3583</v>
      </c>
      <c r="G42" s="129">
        <v>3485</v>
      </c>
      <c r="H42" s="127"/>
      <c r="I42" s="129">
        <v>1671949.2120000001</v>
      </c>
      <c r="J42" s="129">
        <v>1337559.3696000001</v>
      </c>
      <c r="K42" s="129">
        <v>1656627.612</v>
      </c>
      <c r="L42" s="129">
        <v>15133</v>
      </c>
      <c r="M42" s="129">
        <v>0</v>
      </c>
      <c r="N42" s="57">
        <f>SUM(K42:M42)</f>
        <v>1671760.612</v>
      </c>
      <c r="O42" s="129">
        <v>1337408.4896</v>
      </c>
      <c r="P42" s="129">
        <v>1551232.9365665542</v>
      </c>
      <c r="Q42" s="129">
        <v>310246.58867934835</v>
      </c>
      <c r="R42" s="129">
        <v>1395540.9100000001</v>
      </c>
      <c r="S42" s="129">
        <v>2398.79</v>
      </c>
      <c r="T42" s="129">
        <v>0</v>
      </c>
      <c r="U42" s="60">
        <f>SUM(R42:T42)</f>
        <v>1397939.7000000002</v>
      </c>
      <c r="V42" s="129">
        <v>1116435.9324918108</v>
      </c>
      <c r="W42" s="129">
        <v>1919.0375081888717</v>
      </c>
      <c r="X42" s="129">
        <v>0</v>
      </c>
      <c r="Y42" s="60">
        <f>SUM(V42:X42)</f>
        <v>1118354.9699999997</v>
      </c>
      <c r="Z42" s="129">
        <v>417977.75000000023</v>
      </c>
      <c r="AA42" s="130">
        <v>83590.886000000406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45</v>
      </c>
      <c r="D43" s="119">
        <v>1</v>
      </c>
      <c r="E43" s="119">
        <v>0</v>
      </c>
      <c r="F43" s="71">
        <f>SUM(C43:E43)</f>
        <v>46</v>
      </c>
      <c r="G43" s="119">
        <v>46</v>
      </c>
      <c r="H43" s="48"/>
      <c r="I43" s="119">
        <v>308515.84379999997</v>
      </c>
      <c r="J43" s="119">
        <v>246812.67504</v>
      </c>
      <c r="K43" s="119">
        <v>298855.84379999997</v>
      </c>
      <c r="L43" s="119">
        <v>319</v>
      </c>
      <c r="M43" s="119">
        <v>0</v>
      </c>
      <c r="N43" s="83">
        <f>SUM(K43:M43)</f>
        <v>299174.84379999997</v>
      </c>
      <c r="O43" s="119">
        <v>239339.87504000001</v>
      </c>
      <c r="P43" s="119">
        <v>159712.84568853863</v>
      </c>
      <c r="Q43" s="119">
        <v>31942.569137707644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-116909.63</v>
      </c>
      <c r="AA43" s="120">
        <v>-23381.926000000007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41059</v>
      </c>
      <c r="D45" s="114">
        <f>SUM(D46:D48)</f>
        <v>260</v>
      </c>
      <c r="E45" s="114">
        <f>SUM(E46:E48)</f>
        <v>0</v>
      </c>
      <c r="F45" s="70">
        <f>SUM(F46:F48)</f>
        <v>41319</v>
      </c>
      <c r="G45" s="114">
        <f>SUM(G46:G48)</f>
        <v>1160</v>
      </c>
      <c r="H45" s="51"/>
      <c r="I45" s="114">
        <f t="shared" ref="I45:AA45" si="13">SUM(I46:I48)</f>
        <v>3970186.1800770001</v>
      </c>
      <c r="J45" s="114">
        <f t="shared" si="13"/>
        <v>3627815.5255857925</v>
      </c>
      <c r="K45" s="114">
        <f t="shared" si="13"/>
        <v>3824917.4720399999</v>
      </c>
      <c r="L45" s="114">
        <f t="shared" si="13"/>
        <v>137243.28</v>
      </c>
      <c r="M45" s="114">
        <f t="shared" si="13"/>
        <v>0</v>
      </c>
      <c r="N45" s="15">
        <f t="shared" si="13"/>
        <v>3962160.7520399997</v>
      </c>
      <c r="O45" s="114">
        <f t="shared" si="13"/>
        <v>3627815.5255857925</v>
      </c>
      <c r="P45" s="114">
        <f t="shared" si="13"/>
        <v>2621858.4434042838</v>
      </c>
      <c r="Q45" s="114">
        <f t="shared" si="13"/>
        <v>517197.25823408196</v>
      </c>
      <c r="R45" s="114">
        <f t="shared" si="13"/>
        <v>153795.93000000002</v>
      </c>
      <c r="S45" s="114">
        <f t="shared" si="13"/>
        <v>0</v>
      </c>
      <c r="T45" s="114">
        <f t="shared" si="13"/>
        <v>0</v>
      </c>
      <c r="U45" s="70">
        <f t="shared" si="13"/>
        <v>153795.93000000002</v>
      </c>
      <c r="V45" s="114">
        <f t="shared" si="13"/>
        <v>75277.09</v>
      </c>
      <c r="W45" s="114">
        <f t="shared" si="13"/>
        <v>0</v>
      </c>
      <c r="X45" s="114">
        <f t="shared" si="13"/>
        <v>0</v>
      </c>
      <c r="Y45" s="70">
        <f t="shared" si="13"/>
        <v>75277.09</v>
      </c>
      <c r="Z45" s="114">
        <f t="shared" si="13"/>
        <v>185108.12</v>
      </c>
      <c r="AA45" s="115">
        <f t="shared" si="13"/>
        <v>77869.780000000028</v>
      </c>
      <c r="AC45" s="113">
        <f t="shared" ref="AC45:AL45" si="14">SUM(AC46:AC48)</f>
        <v>0</v>
      </c>
      <c r="AD45" s="114">
        <f t="shared" si="14"/>
        <v>174.3002586234</v>
      </c>
      <c r="AE45" s="114">
        <f t="shared" si="14"/>
        <v>0</v>
      </c>
      <c r="AF45" s="114">
        <f t="shared" si="14"/>
        <v>174.3002586234</v>
      </c>
      <c r="AG45" s="114">
        <f t="shared" si="14"/>
        <v>991.33824313186801</v>
      </c>
      <c r="AH45" s="114">
        <f t="shared" si="14"/>
        <v>899.0616356253621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4">
      <c r="A46" s="17"/>
      <c r="B46" s="10" t="s">
        <v>65</v>
      </c>
      <c r="C46" s="35">
        <v>135</v>
      </c>
      <c r="D46" s="132">
        <v>205</v>
      </c>
      <c r="E46" s="132">
        <v>0</v>
      </c>
      <c r="F46" s="61">
        <f>SUM(C46:E46)</f>
        <v>340</v>
      </c>
      <c r="G46" s="132">
        <v>772</v>
      </c>
      <c r="H46" s="49"/>
      <c r="I46" s="132">
        <v>2534570.1871349998</v>
      </c>
      <c r="J46" s="132">
        <v>2390061.8030014988</v>
      </c>
      <c r="K46" s="132">
        <v>2443449.4371349998</v>
      </c>
      <c r="L46" s="132">
        <v>87529.600000000006</v>
      </c>
      <c r="M46" s="132">
        <v>0</v>
      </c>
      <c r="N46" s="58">
        <f>SUM(K46:M46)</f>
        <v>2530979.0371349999</v>
      </c>
      <c r="O46" s="132">
        <v>2390061.8030014988</v>
      </c>
      <c r="P46" s="132">
        <v>1566987.9505624091</v>
      </c>
      <c r="Q46" s="132">
        <v>162500.39590066671</v>
      </c>
      <c r="R46" s="132">
        <v>14936.759999999998</v>
      </c>
      <c r="S46" s="132">
        <v>0</v>
      </c>
      <c r="T46" s="132">
        <v>0</v>
      </c>
      <c r="U46" s="61">
        <f>SUM(R46:T46)</f>
        <v>14936.759999999998</v>
      </c>
      <c r="V46" s="132">
        <v>4768.380000000001</v>
      </c>
      <c r="W46" s="132">
        <v>0</v>
      </c>
      <c r="X46" s="132">
        <v>0</v>
      </c>
      <c r="Y46" s="61">
        <f>SUM(V46:X46)</f>
        <v>4768.380000000001</v>
      </c>
      <c r="Z46" s="132">
        <v>62923.42</v>
      </c>
      <c r="AA46" s="133">
        <v>33576.81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13</v>
      </c>
      <c r="D47" s="96">
        <v>2</v>
      </c>
      <c r="E47" s="96">
        <v>0</v>
      </c>
      <c r="F47" s="63">
        <f>SUM(C47:E47)</f>
        <v>15</v>
      </c>
      <c r="G47" s="96">
        <v>25</v>
      </c>
      <c r="H47" s="127"/>
      <c r="I47" s="96">
        <v>74797.535800000012</v>
      </c>
      <c r="J47" s="96">
        <v>42701.329189055803</v>
      </c>
      <c r="K47" s="96">
        <v>69871.285800000012</v>
      </c>
      <c r="L47" s="96">
        <v>4926.25</v>
      </c>
      <c r="M47" s="96">
        <v>0</v>
      </c>
      <c r="N47" s="77">
        <f>SUM(K47:M47)</f>
        <v>74797.535800000012</v>
      </c>
      <c r="O47" s="96">
        <v>42701.329189055803</v>
      </c>
      <c r="P47" s="96">
        <v>62407.694210188682</v>
      </c>
      <c r="Q47" s="96">
        <v>42997.148957787838</v>
      </c>
      <c r="R47" s="96">
        <v>0</v>
      </c>
      <c r="S47" s="96">
        <v>0</v>
      </c>
      <c r="T47" s="96">
        <v>0</v>
      </c>
      <c r="U47" s="63">
        <f>SUM(R47:T47)</f>
        <v>0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23.98</v>
      </c>
      <c r="AA47" s="97">
        <v>23.98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40911</v>
      </c>
      <c r="D48" s="119">
        <v>53</v>
      </c>
      <c r="E48" s="119">
        <v>0</v>
      </c>
      <c r="F48" s="71">
        <f>SUM(C48:E48)</f>
        <v>40964</v>
      </c>
      <c r="G48" s="119">
        <v>363</v>
      </c>
      <c r="H48" s="127"/>
      <c r="I48" s="119">
        <v>1360818.4571420001</v>
      </c>
      <c r="J48" s="119">
        <v>1195052.3933952381</v>
      </c>
      <c r="K48" s="119">
        <v>1311596.7491049999</v>
      </c>
      <c r="L48" s="119">
        <v>44787.43</v>
      </c>
      <c r="M48" s="119">
        <v>0</v>
      </c>
      <c r="N48" s="83">
        <f>SUM(K48:M48)</f>
        <v>1356384.1791049999</v>
      </c>
      <c r="O48" s="119">
        <v>1195052.3933952381</v>
      </c>
      <c r="P48" s="119">
        <v>992462.7986316859</v>
      </c>
      <c r="Q48" s="119">
        <v>311699.71337562741</v>
      </c>
      <c r="R48" s="119">
        <v>138859.17000000001</v>
      </c>
      <c r="S48" s="119">
        <v>0</v>
      </c>
      <c r="T48" s="119">
        <v>0</v>
      </c>
      <c r="U48" s="71">
        <f>SUM(R48:T48)</f>
        <v>138859.17000000001</v>
      </c>
      <c r="V48" s="119">
        <v>70508.709999999992</v>
      </c>
      <c r="W48" s="119">
        <v>0</v>
      </c>
      <c r="X48" s="119">
        <v>0</v>
      </c>
      <c r="Y48" s="71">
        <f>SUM(V48:X48)</f>
        <v>70508.709999999992</v>
      </c>
      <c r="Z48" s="119">
        <v>122160.72</v>
      </c>
      <c r="AA48" s="120">
        <v>44268.99000000002</v>
      </c>
      <c r="AC48" s="124">
        <v>0</v>
      </c>
      <c r="AD48" s="119">
        <v>174.3002586234</v>
      </c>
      <c r="AE48" s="119">
        <v>0</v>
      </c>
      <c r="AF48" s="119">
        <v>174.3002586234</v>
      </c>
      <c r="AG48" s="119">
        <v>991.33824313186801</v>
      </c>
      <c r="AH48" s="119">
        <v>899.0616356253621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3" t="s">
        <v>69</v>
      </c>
      <c r="B50" s="264"/>
      <c r="C50" s="38">
        <f>C11+C16+C17+C20+C21+C24+C28+C29+C30+C33+C34+C37+C38+C39+C40+C44+C45+C49</f>
        <v>740515</v>
      </c>
      <c r="D50" s="15">
        <f t="shared" ref="D50:AL50" si="15">D11+D16+D17+D20+D21+D24+D28+D29+D30+D33+D34+D37+D38+D39+D40+D44+D45+D49</f>
        <v>401610</v>
      </c>
      <c r="E50" s="15">
        <f t="shared" si="15"/>
        <v>104126</v>
      </c>
      <c r="F50" s="15">
        <f t="shared" si="15"/>
        <v>1246251</v>
      </c>
      <c r="G50" s="15">
        <f t="shared" si="15"/>
        <v>523238</v>
      </c>
      <c r="H50" s="15">
        <f t="shared" si="15"/>
        <v>357773</v>
      </c>
      <c r="I50" s="15">
        <f t="shared" si="15"/>
        <v>101339764.48275085</v>
      </c>
      <c r="J50" s="15">
        <f t="shared" si="15"/>
        <v>74906879.815043136</v>
      </c>
      <c r="K50" s="15">
        <f t="shared" si="15"/>
        <v>54281645.298011988</v>
      </c>
      <c r="L50" s="15">
        <f t="shared" si="15"/>
        <v>18894491.539082829</v>
      </c>
      <c r="M50" s="15">
        <f t="shared" si="15"/>
        <v>24590056.440000001</v>
      </c>
      <c r="N50" s="15">
        <f t="shared" si="15"/>
        <v>97766193.277094826</v>
      </c>
      <c r="O50" s="15">
        <f t="shared" si="15"/>
        <v>74815095.938741565</v>
      </c>
      <c r="P50" s="15">
        <f t="shared" si="15"/>
        <v>71287945.482406199</v>
      </c>
      <c r="Q50" s="15">
        <f t="shared" si="15"/>
        <v>31037237.27385081</v>
      </c>
      <c r="R50" s="15">
        <f t="shared" si="15"/>
        <v>27991340.069341306</v>
      </c>
      <c r="S50" s="15">
        <f t="shared" si="15"/>
        <v>11269227.177258698</v>
      </c>
      <c r="T50" s="15">
        <f t="shared" si="15"/>
        <v>9108248.2533999998</v>
      </c>
      <c r="U50" s="15">
        <f t="shared" si="15"/>
        <v>48368815.500000007</v>
      </c>
      <c r="V50" s="15">
        <f t="shared" si="15"/>
        <v>15505865.214931758</v>
      </c>
      <c r="W50" s="15">
        <f t="shared" si="15"/>
        <v>4697774.8260324774</v>
      </c>
      <c r="X50" s="15">
        <f t="shared" si="15"/>
        <v>6373876.2030357579</v>
      </c>
      <c r="Y50" s="15">
        <f t="shared" si="15"/>
        <v>26577516.243999995</v>
      </c>
      <c r="Z50" s="15">
        <f t="shared" si="15"/>
        <v>51566188.002171993</v>
      </c>
      <c r="AA50" s="16">
        <f t="shared" si="15"/>
        <v>22760586.259747006</v>
      </c>
      <c r="AC50" s="55">
        <f t="shared" si="15"/>
        <v>857062.7335780001</v>
      </c>
      <c r="AD50" s="15">
        <f t="shared" si="15"/>
        <v>774641.11137492303</v>
      </c>
      <c r="AE50" s="15">
        <f t="shared" si="15"/>
        <v>857062.7335780001</v>
      </c>
      <c r="AF50" s="15">
        <f t="shared" si="15"/>
        <v>774641.11137492303</v>
      </c>
      <c r="AG50" s="15">
        <f t="shared" si="15"/>
        <v>326091.89074601355</v>
      </c>
      <c r="AH50" s="15">
        <f t="shared" si="15"/>
        <v>53136.910080363967</v>
      </c>
      <c r="AI50" s="15">
        <f t="shared" si="15"/>
        <v>6930.63</v>
      </c>
      <c r="AJ50" s="15">
        <f t="shared" si="15"/>
        <v>6927.42</v>
      </c>
      <c r="AK50" s="15">
        <f t="shared" si="15"/>
        <v>6933.59</v>
      </c>
      <c r="AL50" s="16">
        <f t="shared" si="15"/>
        <v>6.1700000000000728</v>
      </c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2022-08-15T10:57:35Z</dcterms:modified>
</cp:coreProperties>
</file>