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4\For Them 31.03.2024\"/>
    </mc:Choice>
  </mc:AlternateContent>
  <xr:revisionPtr revIDLastSave="0" documentId="13_ncr:1_{625EC208-C814-416E-8534-1440752E568F}" xr6:coauthVersionLast="47" xr6:coauthVersionMax="47" xr10:uidLastSave="{00000000-0000-0000-0000-000000000000}"/>
  <bookViews>
    <workbookView xWindow="-110" yWindow="-110" windowWidth="19420" windowHeight="104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F43" i="21" l="1"/>
  <c r="D45" i="21"/>
  <c r="E24" i="21"/>
  <c r="D24" i="21"/>
  <c r="F25" i="21" l="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0" i="21" l="1"/>
  <c r="F45" i="21"/>
  <c r="C45" i="21"/>
  <c r="F26" i="21"/>
  <c r="F24" i="21" s="1"/>
  <c r="C24" i="21"/>
  <c r="F17" i="21"/>
  <c r="C40" i="21"/>
  <c r="AJ21" i="21" l="1"/>
  <c r="E50" i="26"/>
  <c r="E50" i="21" l="1"/>
  <c r="L24" i="21"/>
  <c r="L40" i="21"/>
  <c r="O24" i="21"/>
  <c r="N42" i="21"/>
  <c r="AF21" i="21" l="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L17" i="21"/>
  <c r="D50" i="21"/>
  <c r="N16" i="21"/>
  <c r="AE50" i="21" l="1"/>
  <c r="N18" i="21"/>
  <c r="N19" i="21"/>
  <c r="N46" i="21"/>
  <c r="N29" i="21"/>
  <c r="N41" i="21"/>
  <c r="N40" i="21" s="1"/>
  <c r="K40" i="21"/>
  <c r="N33" i="21"/>
  <c r="N48" i="21"/>
  <c r="N39" i="21"/>
  <c r="N27" i="21"/>
  <c r="M50" i="21"/>
  <c r="AF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L50" i="21"/>
  <c r="O21" i="21" l="1"/>
  <c r="O50" i="21" s="1"/>
  <c r="N45" i="21"/>
  <c r="K17" i="21"/>
  <c r="E29" i="27"/>
  <c r="N26" i="21"/>
  <c r="N24" i="21" s="1"/>
  <c r="K24" i="21"/>
  <c r="K45" i="21"/>
  <c r="N17" i="21"/>
  <c r="N50" i="21" l="1"/>
  <c r="K50" i="21"/>
  <c r="E13" i="27"/>
  <c r="AI45" i="21" l="1"/>
  <c r="U41" i="21" l="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/>
  <c r="Y22" i="21" l="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<sst xmlns="http://schemas.openxmlformats.org/spreadsheetml/2006/main" count="332" uniqueCount="248">
  <si>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</si>
  <si>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</si>
  <si>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</si>
  <si>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</si>
  <si>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</si>
  <si>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</si>
  <si>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</si>
  <si>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</si>
  <si>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</si>
  <si>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</si>
  <si>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</si>
  <si>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</si>
  <si>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</si>
  <si>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</si>
  <si>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</si>
  <si>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</si>
  <si>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</si>
  <si>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</si>
  <si>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</si>
  <si>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</si>
  <si>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</si>
  <si>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</si>
  <si>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</si>
  <si>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</si>
  <si>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</si>
  <si>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</si>
  <si>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</si>
  <si>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</si>
  <si>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</si>
  <si>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</si>
  <si>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</si>
  <si>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</si>
  <si>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</si>
  <si>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</si>
  <si>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</si>
  <si>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</si>
  <si>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</si>
  <si>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</si>
  <si>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</si>
  <si>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</si>
  <si>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</si>
  <si>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</si>
  <si>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</si>
  <si>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</si>
  <si>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</si>
  <si>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</si>
  <si>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</si>
  <si>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</si>
  <si>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</si>
  <si>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</si>
  <si>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</si>
  <si>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</si>
  <si>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</si>
  <si>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</si>
  <si>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</si>
  <si>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</si>
  <si>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</si>
  <si>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</si>
  <si>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</si>
  <si>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</si>
  <si>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</si>
  <si>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</si>
  <si>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</si>
  <si>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</si>
  <si>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</si>
  <si>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</si>
  <si>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</si>
  <si>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</si>
  <si>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</si>
  <si>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</si>
  <si>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</si>
  <si>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</si>
  <si>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</si>
  <si>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</si>
  <si>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</si>
  <si>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</si>
  <si>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</si>
  <si>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</si>
  <si>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</si>
  <si>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</si>
  <si>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</si>
  <si>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</si>
  <si>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</si>
  <si>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</si>
  <si>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</si>
  <si>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</si>
  <si>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</si>
  <si>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</si>
  <si>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</si>
  <si>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</si>
  <si>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</si>
  <si>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</si>
  <si>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</si>
  <si>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</si>
  <si>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</si>
  <si>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</si>
  <si>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</si>
  <si>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</si>
  <si>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</si>
  <si>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</si>
  <si>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</si>
  <si>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</si>
  <si>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</si>
  <si>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</si>
  <si>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</si>
  <si>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</si>
  <si>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</si>
  <si>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</si>
  <si>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</si>
  <si>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</si>
  <si>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</si>
  <si>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</si>
  <si>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</si>
  <si>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</si>
  <si>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</si>
  <si>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</si>
  <si>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</si>
  <si>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</si>
  <si>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</si>
  <si>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</si>
  <si>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</si>
  <si>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</si>
  <si>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</si>
  <si>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</si>
  <si>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</si>
  <si>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</si>
  <si>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</si>
  <si>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</si>
  <si>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</si>
  <si>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</si>
  <si>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</si>
  <si>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</si>
  <si>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</si>
  <si>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</si>
  <si>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</si>
  <si>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</si>
  <si>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</si>
  <si>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</si>
  <si>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</si>
  <si>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</si>
  <si>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</si>
  <si>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</si>
  <si>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</si>
  <si>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</si>
  <si>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</si>
  <si>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</si>
  <si>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</si>
  <si>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</si>
  <si>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</si>
  <si>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</si>
  <si>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</si>
  <si>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</si>
  <si>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</si>
  <si>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</si>
  <si>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</si>
  <si>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</si>
  <si>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</si>
  <si>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</si>
  <si>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</si>
  <si>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</si>
  <si>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</si>
  <si>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</si>
  <si>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</si>
  <si>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</si>
  <si>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</si>
  <si>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</si>
  <si>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</si>
  <si>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</si>
  <si>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</si>
  <si>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</si>
  <si>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</si>
  <si>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</si>
  <si>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</si>
  <si>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</si>
  <si>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</si>
  <si>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</si>
  <si>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</si>
  <si>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</si>
  <si>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</si>
  <si>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</si>
  <si>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</si>
  <si>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</si>
  <si>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</si>
  <si>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</si>
  <si>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</si>
  <si>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</si>
  <si>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</si>
  <si>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</si>
  <si>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</si>
  <si>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</si>
  <si>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</si>
  <si>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</si>
  <si>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</si>
  <si>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</si>
  <si>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</si>
  <si>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</si>
  <si>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</si>
  <si>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</si>
  <si>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</si>
  <si>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</si>
  <si>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</si>
  <si>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</si>
  <si>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</si>
  <si>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</si>
  <si>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</si>
  <si>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</si>
  <si>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</si>
  <si>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</si>
  <si>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</si>
  <si>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</si>
  <si>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</si>
  <si>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</si>
  <si>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</si>
  <si>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</si>
  <si>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</si>
  <si>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</si>
  <si>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</si>
  <si>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</si>
  <si>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</si>
  <si>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</si>
  <si>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</si>
  <si>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</si>
  <si>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</si>
  <si>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</si>
  <si>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</si>
  <si>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</si>
  <si>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</si>
  <si>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</si>
  <si>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</si>
  <si>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</si>
  <si>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</si>
  <si>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</si>
  <si>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</si>
  <si>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</si>
  <si>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</si>
  <si>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</si>
  <si>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</si>
  <si>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</si>
  <si>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</si>
  <si>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</si>
  <si>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</si>
  <si>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</si>
  <si>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</si>
  <si>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</si>
  <si>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</si>
  <si>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31.03.2024</t>
  </si>
  <si>
    <t>ანგარიშგების პერიოდი: 01.01.2024 -31.03.2024</t>
  </si>
  <si>
    <t>საანგარიშო პერიოდი: 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</si>
</sst>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F1" sqref="F1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4" t="s">
        <v>84</v>
      </c>
      <c r="C2" s="224"/>
      <c r="D2" s="215" t="s">
        <v>244</v>
      </c>
      <c r="E2" s="219" t="s">
        <v>238</v>
      </c>
    </row>
    <row r="3" spans="2:5" s="218" customFormat="1">
      <c r="B3" s="225" t="s">
        <v>245</v>
      </c>
      <c r="C3" s="225"/>
      <c r="D3" s="225"/>
      <c r="E3" s="225"/>
    </row>
    <row r="4" spans="2:5">
      <c r="B4" s="132"/>
      <c r="C4" s="132"/>
    </row>
    <row r="5" spans="2:5" ht="18" customHeight="1">
      <c r="B5" s="133"/>
      <c r="C5" s="226" t="s">
        <v>85</v>
      </c>
      <c r="D5" s="227"/>
      <c r="E5" s="227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2" t="s">
        <v>90</v>
      </c>
      <c r="D9" s="222"/>
      <c r="E9" s="222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9853355.8599999994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42999997.769999996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1640158.733186499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95835957.959948003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16328722.102700002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279679.89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6538342.4400000013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76576643.361430749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1737640.5600000003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3950931.9500000007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1598277.6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2563222.36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4144172.4076953116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264047102.99496055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2" t="s">
        <v>128</v>
      </c>
      <c r="D30" s="222"/>
      <c r="E30" s="222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134947283.5521825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63045584.937653087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3777519.0767536331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385586.30935922195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2014710.45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13226801.41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5084881.3664066661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222482367.10235512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2" t="s">
        <v>151</v>
      </c>
      <c r="D43" s="222"/>
      <c r="E43" s="222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17458.092142339723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1551314.0141365097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41564736.336278841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264047103.43863398</v>
      </c>
    </row>
    <row r="54" spans="2:5">
      <c r="C54" s="223"/>
      <c r="D54" s="223"/>
      <c r="E54" s="223"/>
    </row>
    <row r="55" spans="2:5">
      <c r="C55" s="221"/>
      <c r="D55" s="221"/>
      <c r="E55" s="221"/>
    </row>
    <row r="56" spans="2:5">
      <c r="C56" s="223"/>
      <c r="D56" s="223"/>
      <c r="E56" s="223"/>
    </row>
    <row r="57" spans="2:5">
      <c r="C57" s="221"/>
      <c r="D57" s="221"/>
      <c r="E57" s="221"/>
    </row>
    <row r="58" spans="2:5" ht="15" customHeight="1">
      <c r="C58" s="223"/>
      <c r="D58" s="223"/>
      <c r="E58" s="223"/>
    </row>
    <row r="59" spans="2:5">
      <c r="C59" s="221"/>
      <c r="D59" s="221"/>
      <c r="E59" s="221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G1" sqref="G1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30" t="s">
        <v>84</v>
      </c>
      <c r="C1" s="230"/>
      <c r="D1" s="178" t="s">
        <v>244</v>
      </c>
      <c r="E1" s="216" t="s">
        <v>239</v>
      </c>
    </row>
    <row r="2" spans="2:5" ht="15" customHeight="1">
      <c r="B2" s="230" t="s">
        <v>246</v>
      </c>
      <c r="C2" s="230"/>
      <c r="D2" s="230"/>
      <c r="E2" s="230"/>
    </row>
    <row r="3" spans="2:5" ht="15" customHeight="1"/>
    <row r="4" spans="2:5" s="179" customFormat="1" ht="12.75" customHeight="1">
      <c r="D4" s="231" t="s">
        <v>168</v>
      </c>
      <c r="E4" s="231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28" t="s">
        <v>169</v>
      </c>
      <c r="D8" s="228"/>
      <c r="E8" s="228"/>
    </row>
    <row r="9" spans="2:5" ht="15" customHeight="1">
      <c r="B9" s="184" t="s">
        <v>91</v>
      </c>
      <c r="C9" s="185">
        <v>1</v>
      </c>
      <c r="D9" s="186" t="s">
        <v>170</v>
      </c>
      <c r="E9" s="187">
        <v>76173994.794847995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71816776.511034966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31891108.875020385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46195918.15842592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18662027.567218564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25942290.920000009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14023550.709999995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3585395.8299999996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3175903.3000000045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702675.99386999989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11625556.74613001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2682265.7707000002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9718736.5917885546</v>
      </c>
    </row>
    <row r="23" spans="2:7" ht="9" customHeight="1">
      <c r="C23" s="163"/>
      <c r="D23" s="198"/>
      <c r="E23" s="165"/>
    </row>
    <row r="24" spans="2:7" ht="15" customHeight="1" thickBot="1">
      <c r="C24" s="228" t="s">
        <v>184</v>
      </c>
      <c r="D24" s="228"/>
      <c r="E24" s="228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1577036.472449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453259.60383907659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37440.262382155517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-20876.810288335138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1065459.7959394327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658650.76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253748.49000000005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-17723.820000000065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-28070.870000000024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415249.31999999995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-39450.519999999997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610759.95593943272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10329496.547727987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28" t="s">
        <v>195</v>
      </c>
      <c r="E45" s="228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28" t="s">
        <v>200</v>
      </c>
      <c r="D51" s="228"/>
      <c r="E51" s="228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1400780.5799999998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21493.879999999997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295372.95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365.5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1718012.9099999997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29" t="s">
        <v>216</v>
      </c>
      <c r="D63" s="229"/>
      <c r="E63" s="229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6842238.0700000003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3502965.3699999973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51044.338749999995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341132.6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4559.62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245744.54831649849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1551314.0072944879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1551314.0072944879</v>
      </c>
    </row>
    <row r="75" spans="2:5">
      <c r="D75" s="198"/>
    </row>
    <row r="76" spans="2:5">
      <c r="C76" s="223"/>
      <c r="D76" s="223"/>
      <c r="E76" s="223"/>
    </row>
    <row r="77" spans="2:5">
      <c r="C77" s="221"/>
      <c r="D77" s="221"/>
      <c r="E77" s="221"/>
    </row>
    <row r="78" spans="2:5">
      <c r="C78" s="223"/>
      <c r="D78" s="223"/>
      <c r="E78" s="223"/>
    </row>
    <row r="79" spans="2:5">
      <c r="C79" s="221"/>
      <c r="D79" s="221"/>
      <c r="E79" s="221"/>
    </row>
    <row r="80" spans="2:5">
      <c r="C80" s="223"/>
      <c r="D80" s="223"/>
      <c r="E80" s="223"/>
    </row>
    <row r="81" spans="3:5">
      <c r="C81" s="221"/>
      <c r="D81" s="221"/>
      <c r="E81" s="221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70" zoomScaleNormal="7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J2" sqref="J2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32" t="s">
        <v>237</v>
      </c>
      <c r="B1" s="232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7" t="s">
        <v>82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C6" s="249" t="s">
        <v>83</v>
      </c>
      <c r="AD6" s="249"/>
      <c r="AE6" s="249"/>
      <c r="AF6" s="249"/>
      <c r="AG6" s="249"/>
      <c r="AH6" s="249"/>
      <c r="AI6" s="249"/>
      <c r="AJ6" s="249"/>
      <c r="AK6" s="249"/>
      <c r="AL6" s="249"/>
    </row>
    <row r="7" spans="1:38" ht="15.75" customHeight="1" thickBot="1"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C7" s="250"/>
      <c r="AD7" s="250"/>
      <c r="AE7" s="250"/>
      <c r="AF7" s="250"/>
      <c r="AG7" s="250"/>
      <c r="AH7" s="250"/>
      <c r="AI7" s="250"/>
      <c r="AJ7" s="250"/>
      <c r="AK7" s="250"/>
      <c r="AL7" s="250"/>
    </row>
    <row r="8" spans="1:38" ht="89.25" customHeight="1">
      <c r="A8" s="233" t="s">
        <v>23</v>
      </c>
      <c r="B8" s="236" t="s">
        <v>70</v>
      </c>
      <c r="C8" s="241" t="s">
        <v>22</v>
      </c>
      <c r="D8" s="242"/>
      <c r="E8" s="242"/>
      <c r="F8" s="242"/>
      <c r="G8" s="242"/>
      <c r="H8" s="253" t="s">
        <v>240</v>
      </c>
      <c r="I8" s="242" t="s">
        <v>71</v>
      </c>
      <c r="J8" s="242"/>
      <c r="K8" s="242" t="s">
        <v>72</v>
      </c>
      <c r="L8" s="242"/>
      <c r="M8" s="242"/>
      <c r="N8" s="242"/>
      <c r="O8" s="242"/>
      <c r="P8" s="242" t="s">
        <v>73</v>
      </c>
      <c r="Q8" s="242"/>
      <c r="R8" s="242" t="s">
        <v>74</v>
      </c>
      <c r="S8" s="242"/>
      <c r="T8" s="242"/>
      <c r="U8" s="242"/>
      <c r="V8" s="242"/>
      <c r="W8" s="242"/>
      <c r="X8" s="242"/>
      <c r="Y8" s="242"/>
      <c r="Z8" s="242" t="s">
        <v>77</v>
      </c>
      <c r="AA8" s="236"/>
      <c r="AC8" s="256" t="s">
        <v>71</v>
      </c>
      <c r="AD8" s="242"/>
      <c r="AE8" s="242" t="s">
        <v>72</v>
      </c>
      <c r="AF8" s="242"/>
      <c r="AG8" s="242" t="s">
        <v>78</v>
      </c>
      <c r="AH8" s="242"/>
      <c r="AI8" s="242" t="s">
        <v>79</v>
      </c>
      <c r="AJ8" s="242"/>
      <c r="AK8" s="242" t="s">
        <v>77</v>
      </c>
      <c r="AL8" s="236"/>
    </row>
    <row r="9" spans="1:38" ht="50.25" customHeight="1">
      <c r="A9" s="234"/>
      <c r="B9" s="237"/>
      <c r="C9" s="239" t="s">
        <v>15</v>
      </c>
      <c r="D9" s="240"/>
      <c r="E9" s="240"/>
      <c r="F9" s="240"/>
      <c r="G9" s="11" t="s">
        <v>16</v>
      </c>
      <c r="H9" s="254"/>
      <c r="I9" s="243" t="s">
        <v>0</v>
      </c>
      <c r="J9" s="243" t="s">
        <v>1</v>
      </c>
      <c r="K9" s="240" t="s">
        <v>0</v>
      </c>
      <c r="L9" s="240"/>
      <c r="M9" s="240"/>
      <c r="N9" s="240"/>
      <c r="O9" s="11" t="s">
        <v>1</v>
      </c>
      <c r="P9" s="243" t="s">
        <v>80</v>
      </c>
      <c r="Q9" s="243" t="s">
        <v>81</v>
      </c>
      <c r="R9" s="240" t="s">
        <v>75</v>
      </c>
      <c r="S9" s="240"/>
      <c r="T9" s="240"/>
      <c r="U9" s="240"/>
      <c r="V9" s="240" t="s">
        <v>76</v>
      </c>
      <c r="W9" s="240"/>
      <c r="X9" s="240"/>
      <c r="Y9" s="240"/>
      <c r="Z9" s="243" t="s">
        <v>17</v>
      </c>
      <c r="AA9" s="251" t="s">
        <v>18</v>
      </c>
      <c r="AC9" s="257" t="s">
        <v>0</v>
      </c>
      <c r="AD9" s="243" t="s">
        <v>1</v>
      </c>
      <c r="AE9" s="243" t="s">
        <v>0</v>
      </c>
      <c r="AF9" s="243" t="s">
        <v>1</v>
      </c>
      <c r="AG9" s="243" t="s">
        <v>80</v>
      </c>
      <c r="AH9" s="243" t="s">
        <v>81</v>
      </c>
      <c r="AI9" s="243" t="s">
        <v>75</v>
      </c>
      <c r="AJ9" s="243" t="s">
        <v>76</v>
      </c>
      <c r="AK9" s="243" t="s">
        <v>17</v>
      </c>
      <c r="AL9" s="251" t="s">
        <v>18</v>
      </c>
    </row>
    <row r="10" spans="1:38" ht="102.75" customHeight="1" thickBot="1">
      <c r="A10" s="235"/>
      <c r="B10" s="238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5"/>
      <c r="I10" s="244"/>
      <c r="J10" s="24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4"/>
      <c r="Q10" s="24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4"/>
      <c r="AA10" s="252"/>
      <c r="AC10" s="258"/>
      <c r="AD10" s="244"/>
      <c r="AE10" s="244"/>
      <c r="AF10" s="244"/>
      <c r="AG10" s="244"/>
      <c r="AH10" s="244"/>
      <c r="AI10" s="244"/>
      <c r="AJ10" s="244"/>
      <c r="AK10" s="244"/>
      <c r="AL10" s="252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467696</v>
      </c>
      <c r="D11" s="87">
        <f t="shared" si="0"/>
        <v>890</v>
      </c>
      <c r="E11" s="87">
        <f t="shared" si="0"/>
        <v>28211</v>
      </c>
      <c r="F11" s="87">
        <f t="shared" si="0"/>
        <v>496797</v>
      </c>
      <c r="G11" s="87">
        <f t="shared" si="0"/>
        <v>48450</v>
      </c>
      <c r="H11" s="44"/>
      <c r="I11" s="87">
        <f t="shared" si="0"/>
        <v>1507450.7524490003</v>
      </c>
      <c r="J11" s="87">
        <f t="shared" si="0"/>
        <v>460260.8298390765</v>
      </c>
      <c r="K11" s="87">
        <f t="shared" si="0"/>
        <v>1211145.7661240001</v>
      </c>
      <c r="L11" s="87">
        <f t="shared" si="0"/>
        <v>183764.12632500002</v>
      </c>
      <c r="M11" s="87">
        <f t="shared" si="0"/>
        <v>95532.160000000003</v>
      </c>
      <c r="N11" s="72">
        <f>SUM(N12:N15)</f>
        <v>1490442.0524490001</v>
      </c>
      <c r="O11" s="87">
        <f t="shared" si="0"/>
        <v>453259.60383907659</v>
      </c>
      <c r="P11" s="87">
        <f t="shared" si="0"/>
        <v>1453001.7900668443</v>
      </c>
      <c r="Q11" s="87">
        <f t="shared" si="0"/>
        <v>978865.37593943265</v>
      </c>
      <c r="R11" s="87">
        <f t="shared" si="0"/>
        <v>457756.42000000004</v>
      </c>
      <c r="S11" s="87">
        <f t="shared" si="0"/>
        <v>95000</v>
      </c>
      <c r="T11" s="87">
        <f t="shared" si="0"/>
        <v>90000</v>
      </c>
      <c r="U11" s="63">
        <f t="shared" si="0"/>
        <v>642756.42000000004</v>
      </c>
      <c r="V11" s="87">
        <f t="shared" si="0"/>
        <v>277691.26860094827</v>
      </c>
      <c r="W11" s="87">
        <f t="shared" si="0"/>
        <v>56847.016895150853</v>
      </c>
      <c r="X11" s="87">
        <f t="shared" si="0"/>
        <v>54469.644503900869</v>
      </c>
      <c r="Y11" s="63">
        <f>SUM(Y12:Y15)</f>
        <v>389007.93000000005</v>
      </c>
      <c r="Z11" s="87">
        <f t="shared" si="0"/>
        <v>577606.96</v>
      </c>
      <c r="AA11" s="88">
        <f t="shared" si="0"/>
        <v>351929.33999999997</v>
      </c>
      <c r="AC11" s="86">
        <f t="shared" si="0"/>
        <v>86594.42</v>
      </c>
      <c r="AD11" s="87">
        <f t="shared" si="0"/>
        <v>0</v>
      </c>
      <c r="AE11" s="87">
        <f t="shared" si="0"/>
        <v>86594.42</v>
      </c>
      <c r="AF11" s="87">
        <f t="shared" si="0"/>
        <v>0</v>
      </c>
      <c r="AG11" s="87">
        <f t="shared" si="0"/>
        <v>86594.42</v>
      </c>
      <c r="AH11" s="87">
        <f t="shared" si="0"/>
        <v>86594.42</v>
      </c>
      <c r="AI11" s="87">
        <f t="shared" si="0"/>
        <v>15894.340000000011</v>
      </c>
      <c r="AJ11" s="87">
        <f t="shared" si="0"/>
        <v>0</v>
      </c>
      <c r="AK11" s="87">
        <f t="shared" si="0"/>
        <v>63319.98000000001</v>
      </c>
      <c r="AL11" s="88">
        <f t="shared" si="0"/>
        <v>63319.98000000001</v>
      </c>
    </row>
    <row r="12" spans="1:38" s="4" customFormat="1" ht="25" customHeight="1">
      <c r="A12" s="16"/>
      <c r="B12" s="36" t="s">
        <v>26</v>
      </c>
      <c r="C12" s="122">
        <v>467696</v>
      </c>
      <c r="D12" s="90">
        <v>890</v>
      </c>
      <c r="E12" s="90">
        <v>28211</v>
      </c>
      <c r="F12" s="59">
        <f>SUM(C12:E12)</f>
        <v>496797</v>
      </c>
      <c r="G12" s="90">
        <v>48450</v>
      </c>
      <c r="H12" s="43"/>
      <c r="I12" s="90">
        <v>1507450.7524490003</v>
      </c>
      <c r="J12" s="90">
        <v>460260.8298390765</v>
      </c>
      <c r="K12" s="90">
        <v>1211145.7661240001</v>
      </c>
      <c r="L12" s="90">
        <v>183764.12632500002</v>
      </c>
      <c r="M12" s="90">
        <v>95532.160000000003</v>
      </c>
      <c r="N12" s="73">
        <f>SUM(K12:M12)</f>
        <v>1490442.0524490001</v>
      </c>
      <c r="O12" s="90">
        <v>453259.60383907659</v>
      </c>
      <c r="P12" s="90">
        <v>1453001.7900668443</v>
      </c>
      <c r="Q12" s="90">
        <v>978865.37593943265</v>
      </c>
      <c r="R12" s="90">
        <v>457756.42000000004</v>
      </c>
      <c r="S12" s="90">
        <v>95000</v>
      </c>
      <c r="T12" s="90">
        <v>90000</v>
      </c>
      <c r="U12" s="59">
        <f>SUM(R12:T12)</f>
        <v>642756.42000000004</v>
      </c>
      <c r="V12" s="90">
        <v>277691.26860094827</v>
      </c>
      <c r="W12" s="90">
        <v>56847.016895150853</v>
      </c>
      <c r="X12" s="90">
        <v>54469.644503900869</v>
      </c>
      <c r="Y12" s="59">
        <f>SUM(V12:X12)</f>
        <v>389007.93000000005</v>
      </c>
      <c r="Z12" s="90">
        <v>577606.96</v>
      </c>
      <c r="AA12" s="91">
        <v>351929.33999999997</v>
      </c>
      <c r="AC12" s="89">
        <v>86594.42</v>
      </c>
      <c r="AD12" s="90">
        <v>0</v>
      </c>
      <c r="AE12" s="90">
        <v>86594.42</v>
      </c>
      <c r="AF12" s="90">
        <v>0</v>
      </c>
      <c r="AG12" s="90">
        <v>86594.42</v>
      </c>
      <c r="AH12" s="90">
        <v>86594.42</v>
      </c>
      <c r="AI12" s="90">
        <v>15894.340000000011</v>
      </c>
      <c r="AJ12" s="90">
        <v>0</v>
      </c>
      <c r="AK12" s="90">
        <v>63319.98000000001</v>
      </c>
      <c r="AL12" s="91">
        <v>63319.98000000001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27705</v>
      </c>
      <c r="D16" s="99">
        <v>29629</v>
      </c>
      <c r="E16" s="99">
        <v>205</v>
      </c>
      <c r="F16" s="62">
        <f>SUM(C16:E16)</f>
        <v>57539</v>
      </c>
      <c r="G16" s="99">
        <v>67361</v>
      </c>
      <c r="H16" s="44"/>
      <c r="I16" s="99">
        <v>749375.73320699984</v>
      </c>
      <c r="J16" s="99">
        <v>0</v>
      </c>
      <c r="K16" s="99">
        <v>455265.68320699997</v>
      </c>
      <c r="L16" s="99">
        <v>293157.55</v>
      </c>
      <c r="M16" s="99">
        <v>0</v>
      </c>
      <c r="N16" s="76">
        <f>SUM(K16:M16)</f>
        <v>748423.23320699995</v>
      </c>
      <c r="O16" s="99">
        <v>0</v>
      </c>
      <c r="P16" s="99">
        <v>726583.326976254</v>
      </c>
      <c r="Q16" s="99">
        <v>726583.326976254</v>
      </c>
      <c r="R16" s="99">
        <v>163767.64000000001</v>
      </c>
      <c r="S16" s="99">
        <v>80427.949999999983</v>
      </c>
      <c r="T16" s="99">
        <v>0</v>
      </c>
      <c r="U16" s="62">
        <f>SUM(R16:T16)</f>
        <v>244195.59</v>
      </c>
      <c r="V16" s="99">
        <v>163767.64000000001</v>
      </c>
      <c r="W16" s="99">
        <v>80427.949999999983</v>
      </c>
      <c r="X16" s="99">
        <v>0</v>
      </c>
      <c r="Y16" s="62">
        <f>SUM(V16:X16)</f>
        <v>244195.59</v>
      </c>
      <c r="Z16" s="99">
        <v>206887.31000000003</v>
      </c>
      <c r="AA16" s="100">
        <v>206887.31000000003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63747</v>
      </c>
      <c r="D17" s="87">
        <f>SUM(D18:D19)</f>
        <v>2533</v>
      </c>
      <c r="E17" s="87">
        <f>SUM(E18:E19)</f>
        <v>20</v>
      </c>
      <c r="F17" s="63">
        <f>SUM(F18:F19)</f>
        <v>66300</v>
      </c>
      <c r="G17" s="87">
        <f>SUM(G18:G19)</f>
        <v>92281</v>
      </c>
      <c r="H17" s="47"/>
      <c r="I17" s="87">
        <f t="shared" ref="I17:AA17" si="1">SUM(I18:I19)</f>
        <v>675617.73323999997</v>
      </c>
      <c r="J17" s="87">
        <f t="shared" si="1"/>
        <v>40845.950949824306</v>
      </c>
      <c r="K17" s="87">
        <f t="shared" si="1"/>
        <v>579419.09082200006</v>
      </c>
      <c r="L17" s="87">
        <f t="shared" si="1"/>
        <v>79437.671812999994</v>
      </c>
      <c r="M17" s="87">
        <f t="shared" si="1"/>
        <v>36.139279999999999</v>
      </c>
      <c r="N17" s="72">
        <f t="shared" si="1"/>
        <v>658892.90191500005</v>
      </c>
      <c r="O17" s="87">
        <f t="shared" si="1"/>
        <v>40845.950949824306</v>
      </c>
      <c r="P17" s="87">
        <f t="shared" si="1"/>
        <v>458065.99582461757</v>
      </c>
      <c r="Q17" s="87">
        <f t="shared" si="1"/>
        <v>352112.82002920937</v>
      </c>
      <c r="R17" s="87">
        <f t="shared" si="1"/>
        <v>100463.37723999926</v>
      </c>
      <c r="S17" s="87">
        <f t="shared" si="1"/>
        <v>385.87275999999997</v>
      </c>
      <c r="T17" s="87">
        <f t="shared" si="1"/>
        <v>0</v>
      </c>
      <c r="U17" s="63">
        <f t="shared" si="1"/>
        <v>100849.24999999926</v>
      </c>
      <c r="V17" s="87">
        <f t="shared" si="1"/>
        <v>45297.757240001636</v>
      </c>
      <c r="W17" s="87">
        <f t="shared" si="1"/>
        <v>385.87275999999997</v>
      </c>
      <c r="X17" s="87">
        <f t="shared" si="1"/>
        <v>0</v>
      </c>
      <c r="Y17" s="63">
        <f t="shared" si="1"/>
        <v>45683.630000001634</v>
      </c>
      <c r="Z17" s="87">
        <f t="shared" si="1"/>
        <v>42736.559999999256</v>
      </c>
      <c r="AA17" s="88">
        <f t="shared" si="1"/>
        <v>17131.48000000164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61033</v>
      </c>
      <c r="D18" s="102">
        <v>44</v>
      </c>
      <c r="E18" s="102">
        <v>19</v>
      </c>
      <c r="F18" s="64">
        <f>SUM(C18:E18)</f>
        <v>61096</v>
      </c>
      <c r="G18" s="102">
        <v>76541</v>
      </c>
      <c r="H18" s="46"/>
      <c r="I18" s="102">
        <v>447809.06086799997</v>
      </c>
      <c r="J18" s="102">
        <v>40845.622000000003</v>
      </c>
      <c r="K18" s="102">
        <v>444526.93032800005</v>
      </c>
      <c r="L18" s="102">
        <v>0</v>
      </c>
      <c r="M18" s="102">
        <v>0</v>
      </c>
      <c r="N18" s="77">
        <f>SUM(K18:M18)</f>
        <v>444526.93032800005</v>
      </c>
      <c r="O18" s="102">
        <v>40845.622000000003</v>
      </c>
      <c r="P18" s="102">
        <v>291936.98174013186</v>
      </c>
      <c r="Q18" s="102">
        <v>185983.85740619927</v>
      </c>
      <c r="R18" s="102">
        <v>92949.619999999253</v>
      </c>
      <c r="S18" s="102">
        <v>0</v>
      </c>
      <c r="T18" s="102">
        <v>0</v>
      </c>
      <c r="U18" s="64">
        <f>SUM(R18:T18)</f>
        <v>92949.619999999253</v>
      </c>
      <c r="V18" s="102">
        <v>37784.000000001637</v>
      </c>
      <c r="W18" s="102">
        <v>0</v>
      </c>
      <c r="X18" s="102">
        <v>0</v>
      </c>
      <c r="Y18" s="64">
        <f>SUM(V18:X18)</f>
        <v>37784.000000001637</v>
      </c>
      <c r="Z18" s="102">
        <v>40189.049999999253</v>
      </c>
      <c r="AA18" s="103">
        <v>14583.970000001638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2714</v>
      </c>
      <c r="D19" s="105">
        <v>2489</v>
      </c>
      <c r="E19" s="105">
        <v>1</v>
      </c>
      <c r="F19" s="65">
        <f>SUM(C19:E19)</f>
        <v>5204</v>
      </c>
      <c r="G19" s="105">
        <v>15740</v>
      </c>
      <c r="H19" s="45"/>
      <c r="I19" s="105">
        <v>227808.672372</v>
      </c>
      <c r="J19" s="105">
        <v>0.32894982430000003</v>
      </c>
      <c r="K19" s="105">
        <v>134892.16049400001</v>
      </c>
      <c r="L19" s="105">
        <v>79437.671812999994</v>
      </c>
      <c r="M19" s="105">
        <v>36.139279999999999</v>
      </c>
      <c r="N19" s="78">
        <f>SUM(K19:M19)</f>
        <v>214365.97158700001</v>
      </c>
      <c r="O19" s="105">
        <v>0.32894982430000003</v>
      </c>
      <c r="P19" s="105">
        <v>166129.01408448571</v>
      </c>
      <c r="Q19" s="105">
        <v>166128.96262301013</v>
      </c>
      <c r="R19" s="105">
        <v>7513.7572399999999</v>
      </c>
      <c r="S19" s="105">
        <v>385.87275999999997</v>
      </c>
      <c r="T19" s="105">
        <v>0</v>
      </c>
      <c r="U19" s="65">
        <f>SUM(R19:T19)</f>
        <v>7899.63</v>
      </c>
      <c r="V19" s="105">
        <v>7513.7572399999999</v>
      </c>
      <c r="W19" s="105">
        <v>385.87275999999997</v>
      </c>
      <c r="X19" s="105">
        <v>0</v>
      </c>
      <c r="Y19" s="65">
        <f>SUM(V19:X19)</f>
        <v>7899.63</v>
      </c>
      <c r="Z19" s="105">
        <v>2547.5100000000002</v>
      </c>
      <c r="AA19" s="106">
        <v>2547.5100000000002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28571</v>
      </c>
      <c r="D20" s="108">
        <v>10086</v>
      </c>
      <c r="E20" s="108">
        <v>64790</v>
      </c>
      <c r="F20" s="66">
        <f>SUM(C20:E20)</f>
        <v>103447</v>
      </c>
      <c r="G20" s="108">
        <v>172475</v>
      </c>
      <c r="H20" s="44"/>
      <c r="I20" s="108">
        <v>58460760.286247991</v>
      </c>
      <c r="J20" s="108">
        <v>63280480.782262661</v>
      </c>
      <c r="K20" s="108">
        <v>18076804.290847998</v>
      </c>
      <c r="L20" s="108">
        <v>7073668.5708999997</v>
      </c>
      <c r="M20" s="108">
        <v>31543240.390000001</v>
      </c>
      <c r="N20" s="79">
        <f>SUM(K20:M20)</f>
        <v>56693713.251747996</v>
      </c>
      <c r="O20" s="108">
        <v>63280480.782262661</v>
      </c>
      <c r="P20" s="108">
        <v>26830574.507521003</v>
      </c>
      <c r="Q20" s="108">
        <v>8236925.0707206354</v>
      </c>
      <c r="R20" s="108">
        <v>7615583.2766000032</v>
      </c>
      <c r="S20" s="108">
        <v>4068159.3048999999</v>
      </c>
      <c r="T20" s="108">
        <v>6113079.8485000003</v>
      </c>
      <c r="U20" s="66">
        <f>SUM(R20:T20)</f>
        <v>17796822.430000003</v>
      </c>
      <c r="V20" s="108">
        <v>2284472.2443482373</v>
      </c>
      <c r="W20" s="108">
        <v>1220339.4907632368</v>
      </c>
      <c r="X20" s="108">
        <v>1833761.214888528</v>
      </c>
      <c r="Y20" s="66">
        <f>SUM(V20:X20)</f>
        <v>5338572.950000002</v>
      </c>
      <c r="Z20" s="108">
        <v>22427791.609999999</v>
      </c>
      <c r="AA20" s="109">
        <v>6727858.8699999992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3920</v>
      </c>
      <c r="D21" s="87">
        <f t="shared" si="3"/>
        <v>3042</v>
      </c>
      <c r="E21" s="87">
        <f t="shared" si="3"/>
        <v>1</v>
      </c>
      <c r="F21" s="63">
        <f t="shared" si="3"/>
        <v>6963</v>
      </c>
      <c r="G21" s="87">
        <f t="shared" si="3"/>
        <v>21629</v>
      </c>
      <c r="H21" s="87">
        <f t="shared" si="3"/>
        <v>6963</v>
      </c>
      <c r="I21" s="87">
        <f t="shared" si="3"/>
        <v>8093178.5515049994</v>
      </c>
      <c r="J21" s="87">
        <f t="shared" si="3"/>
        <v>300718.29256666894</v>
      </c>
      <c r="K21" s="87">
        <f t="shared" si="3"/>
        <v>4013919.0729399999</v>
      </c>
      <c r="L21" s="87">
        <f t="shared" si="3"/>
        <v>3384620.3876670003</v>
      </c>
      <c r="M21" s="87">
        <f t="shared" si="3"/>
        <v>1864.3351070000001</v>
      </c>
      <c r="N21" s="72">
        <f t="shared" si="3"/>
        <v>7400403.7957139993</v>
      </c>
      <c r="O21" s="87">
        <f t="shared" si="3"/>
        <v>300191.81770466891</v>
      </c>
      <c r="P21" s="87">
        <f t="shared" si="3"/>
        <v>6697504.3243288621</v>
      </c>
      <c r="Q21" s="87">
        <f t="shared" si="3"/>
        <v>6509236.381346344</v>
      </c>
      <c r="R21" s="87">
        <f t="shared" si="3"/>
        <v>2515229.6940090004</v>
      </c>
      <c r="S21" s="87">
        <f t="shared" si="3"/>
        <v>2252326.2959909998</v>
      </c>
      <c r="T21" s="87">
        <f t="shared" si="3"/>
        <v>0</v>
      </c>
      <c r="U21" s="63">
        <f t="shared" si="3"/>
        <v>4767555.99</v>
      </c>
      <c r="V21" s="87">
        <f t="shared" si="3"/>
        <v>2515229.6940090004</v>
      </c>
      <c r="W21" s="87">
        <f t="shared" si="3"/>
        <v>2252326.2959909998</v>
      </c>
      <c r="X21" s="87">
        <f t="shared" si="3"/>
        <v>0</v>
      </c>
      <c r="Y21" s="63">
        <f t="shared" si="3"/>
        <v>4767555.99</v>
      </c>
      <c r="Z21" s="87">
        <f t="shared" si="3"/>
        <v>3534658.0051300004</v>
      </c>
      <c r="AA21" s="88">
        <f t="shared" si="3"/>
        <v>3534658.0051300004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3920</v>
      </c>
      <c r="D22" s="90">
        <v>3042</v>
      </c>
      <c r="E22" s="90">
        <v>1</v>
      </c>
      <c r="F22" s="59">
        <f>SUM(C22:E22)</f>
        <v>6963</v>
      </c>
      <c r="G22" s="90">
        <v>21629</v>
      </c>
      <c r="H22" s="90">
        <v>6963</v>
      </c>
      <c r="I22" s="90">
        <v>8093178.5515049994</v>
      </c>
      <c r="J22" s="90">
        <v>300718.29256666894</v>
      </c>
      <c r="K22" s="90">
        <v>4013919.0729399999</v>
      </c>
      <c r="L22" s="90">
        <v>3384620.3876670003</v>
      </c>
      <c r="M22" s="90">
        <v>1864.3351070000001</v>
      </c>
      <c r="N22" s="73">
        <f>SUM(K22:M22)</f>
        <v>7400403.7957139993</v>
      </c>
      <c r="O22" s="90">
        <v>300191.81770466891</v>
      </c>
      <c r="P22" s="90">
        <v>6697504.3243288621</v>
      </c>
      <c r="Q22" s="90">
        <v>6509236.381346344</v>
      </c>
      <c r="R22" s="90">
        <v>2515229.6940090004</v>
      </c>
      <c r="S22" s="90">
        <v>2252326.2959909998</v>
      </c>
      <c r="T22" s="90">
        <v>0</v>
      </c>
      <c r="U22" s="59">
        <f>SUM(R22:T22)</f>
        <v>4767555.99</v>
      </c>
      <c r="V22" s="90">
        <v>2515229.6940090004</v>
      </c>
      <c r="W22" s="90">
        <v>2252326.2959909998</v>
      </c>
      <c r="X22" s="90">
        <v>0</v>
      </c>
      <c r="Y22" s="59">
        <f>SUM(V22:X22)</f>
        <v>4767555.99</v>
      </c>
      <c r="Z22" s="90">
        <v>3534658.0051300004</v>
      </c>
      <c r="AA22" s="91">
        <v>3534658.0051300004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6106</v>
      </c>
      <c r="D24" s="111">
        <f t="shared" si="5"/>
        <v>203277</v>
      </c>
      <c r="E24" s="111">
        <f t="shared" si="5"/>
        <v>1</v>
      </c>
      <c r="F24" s="67">
        <f t="shared" si="5"/>
        <v>209384</v>
      </c>
      <c r="G24" s="111">
        <f t="shared" si="5"/>
        <v>90025</v>
      </c>
      <c r="H24" s="111">
        <f t="shared" si="5"/>
        <v>209342</v>
      </c>
      <c r="I24" s="111">
        <f t="shared" si="5"/>
        <v>2066813.801808334</v>
      </c>
      <c r="J24" s="111">
        <f t="shared" si="5"/>
        <v>288965.7351247422</v>
      </c>
      <c r="K24" s="111">
        <f t="shared" si="5"/>
        <v>901014.86912688846</v>
      </c>
      <c r="L24" s="111">
        <f t="shared" si="5"/>
        <v>1022052.3684311116</v>
      </c>
      <c r="M24" s="111">
        <f t="shared" si="5"/>
        <v>216.83568</v>
      </c>
      <c r="N24" s="14">
        <f t="shared" si="5"/>
        <v>1923284.0732379998</v>
      </c>
      <c r="O24" s="111">
        <f t="shared" si="5"/>
        <v>288965.7351247422</v>
      </c>
      <c r="P24" s="111">
        <f t="shared" si="5"/>
        <v>1709875.8298027932</v>
      </c>
      <c r="Q24" s="111">
        <f t="shared" si="5"/>
        <v>1565653.8737525037</v>
      </c>
      <c r="R24" s="111">
        <f t="shared" si="5"/>
        <v>498292.51888399979</v>
      </c>
      <c r="S24" s="111">
        <f t="shared" si="5"/>
        <v>524080.65111600014</v>
      </c>
      <c r="T24" s="111">
        <f t="shared" si="5"/>
        <v>0</v>
      </c>
      <c r="U24" s="67">
        <f t="shared" si="5"/>
        <v>1022373.1699999999</v>
      </c>
      <c r="V24" s="111">
        <f t="shared" si="5"/>
        <v>430109.6588839998</v>
      </c>
      <c r="W24" s="111">
        <f t="shared" si="5"/>
        <v>524080.65111600014</v>
      </c>
      <c r="X24" s="111">
        <f t="shared" si="5"/>
        <v>0</v>
      </c>
      <c r="Y24" s="67">
        <f t="shared" si="5"/>
        <v>954190.30999999994</v>
      </c>
      <c r="Z24" s="111">
        <f t="shared" si="5"/>
        <v>943365.75</v>
      </c>
      <c r="AA24" s="112">
        <f t="shared" si="5"/>
        <v>996250.21</v>
      </c>
      <c r="AC24" s="110">
        <f t="shared" ref="AC24:AL24" si="6">SUM(AC25:AC27)</f>
        <v>403.00848000000002</v>
      </c>
      <c r="AD24" s="111">
        <f t="shared" si="6"/>
        <v>0</v>
      </c>
      <c r="AE24" s="111">
        <f t="shared" si="6"/>
        <v>403.00848000000002</v>
      </c>
      <c r="AF24" s="111">
        <f t="shared" si="6"/>
        <v>0</v>
      </c>
      <c r="AG24" s="111">
        <f t="shared" si="6"/>
        <v>837.90410413801465</v>
      </c>
      <c r="AH24" s="111">
        <f t="shared" si="6"/>
        <v>837.90410413801465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2047</v>
      </c>
      <c r="D25" s="90">
        <v>199445</v>
      </c>
      <c r="E25" s="90">
        <v>0</v>
      </c>
      <c r="F25" s="59">
        <f>SUM(C25:E25)</f>
        <v>201492</v>
      </c>
      <c r="G25" s="90">
        <v>65844</v>
      </c>
      <c r="H25" s="90">
        <v>201492</v>
      </c>
      <c r="I25" s="90">
        <v>541987.33333333372</v>
      </c>
      <c r="J25" s="90">
        <v>0</v>
      </c>
      <c r="K25" s="90">
        <v>18566.938888888515</v>
      </c>
      <c r="L25" s="90">
        <v>523420.11111111153</v>
      </c>
      <c r="M25" s="90">
        <v>0</v>
      </c>
      <c r="N25" s="73">
        <f>SUM(K25:M25)</f>
        <v>541987.05000000005</v>
      </c>
      <c r="O25" s="90">
        <v>0</v>
      </c>
      <c r="P25" s="90">
        <v>549915.08206845238</v>
      </c>
      <c r="Q25" s="90">
        <v>549915.08206845238</v>
      </c>
      <c r="R25" s="90">
        <v>1687.4249999999156</v>
      </c>
      <c r="S25" s="90">
        <v>77104.215000000069</v>
      </c>
      <c r="T25" s="90">
        <v>0</v>
      </c>
      <c r="U25" s="59">
        <f>SUM(R25:T25)</f>
        <v>78791.639999999985</v>
      </c>
      <c r="V25" s="90">
        <v>1687.4249999999156</v>
      </c>
      <c r="W25" s="90">
        <v>77104.215000000069</v>
      </c>
      <c r="X25" s="90">
        <v>0</v>
      </c>
      <c r="Y25" s="59">
        <f>SUM(V25:X25)</f>
        <v>78791.639999999985</v>
      </c>
      <c r="Z25" s="90">
        <v>51693.22</v>
      </c>
      <c r="AA25" s="91">
        <v>51693.22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4018</v>
      </c>
      <c r="D26" s="57">
        <v>3831</v>
      </c>
      <c r="E26" s="57">
        <v>1</v>
      </c>
      <c r="F26" s="57">
        <f>SUM(C26:E26)</f>
        <v>7850</v>
      </c>
      <c r="G26" s="57">
        <v>24034</v>
      </c>
      <c r="H26" s="57">
        <v>7850</v>
      </c>
      <c r="I26" s="57">
        <v>1274389.2772910001</v>
      </c>
      <c r="J26" s="57">
        <v>66498.309301559202</v>
      </c>
      <c r="K26" s="57">
        <v>674313.72602199996</v>
      </c>
      <c r="L26" s="57">
        <v>491365.50731999998</v>
      </c>
      <c r="M26" s="57">
        <v>216.83568</v>
      </c>
      <c r="N26" s="54">
        <f>SUM(K26:M26)</f>
        <v>1165896.0690219998</v>
      </c>
      <c r="O26" s="57">
        <v>66498.309301559202</v>
      </c>
      <c r="P26" s="57">
        <v>973858.3219492319</v>
      </c>
      <c r="Q26" s="57">
        <v>947498.51000176824</v>
      </c>
      <c r="R26" s="57">
        <v>360239.43388399994</v>
      </c>
      <c r="S26" s="57">
        <v>446976.43611600006</v>
      </c>
      <c r="T26" s="57">
        <v>0</v>
      </c>
      <c r="U26" s="57">
        <f>SUM(R26:T26)</f>
        <v>807215.87</v>
      </c>
      <c r="V26" s="57">
        <v>360239.43388399994</v>
      </c>
      <c r="W26" s="57">
        <v>446976.43611600006</v>
      </c>
      <c r="X26" s="57">
        <v>0</v>
      </c>
      <c r="Y26" s="57">
        <f>SUM(V26:X26)</f>
        <v>807215.87</v>
      </c>
      <c r="Z26" s="57">
        <v>898541.46</v>
      </c>
      <c r="AA26" s="126">
        <v>898541.46</v>
      </c>
      <c r="AC26" s="125">
        <v>403.00848000000002</v>
      </c>
      <c r="AD26" s="57">
        <v>0</v>
      </c>
      <c r="AE26" s="57">
        <v>403.00848000000002</v>
      </c>
      <c r="AF26" s="57">
        <v>0</v>
      </c>
      <c r="AG26" s="57">
        <v>837.90410413801465</v>
      </c>
      <c r="AH26" s="57">
        <v>837.90410413801465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41</v>
      </c>
      <c r="D27" s="116">
        <v>1</v>
      </c>
      <c r="E27" s="116">
        <v>0</v>
      </c>
      <c r="F27" s="68">
        <f>SUM(C27:E27)</f>
        <v>42</v>
      </c>
      <c r="G27" s="116">
        <v>147</v>
      </c>
      <c r="H27" s="45"/>
      <c r="I27" s="116">
        <v>250437.191184</v>
      </c>
      <c r="J27" s="116">
        <v>222467.425823183</v>
      </c>
      <c r="K27" s="116">
        <v>208134.20421599998</v>
      </c>
      <c r="L27" s="116">
        <v>7266.75</v>
      </c>
      <c r="M27" s="116">
        <v>0</v>
      </c>
      <c r="N27" s="80">
        <f>SUM(K27:M27)</f>
        <v>215400.95421599998</v>
      </c>
      <c r="O27" s="116">
        <v>222467.425823183</v>
      </c>
      <c r="P27" s="116">
        <v>186102.42578510888</v>
      </c>
      <c r="Q27" s="116">
        <v>68240.281682283268</v>
      </c>
      <c r="R27" s="116">
        <v>136365.65999999995</v>
      </c>
      <c r="S27" s="116">
        <v>0</v>
      </c>
      <c r="T27" s="116">
        <v>0</v>
      </c>
      <c r="U27" s="68">
        <f>SUM(R27:T27)</f>
        <v>136365.65999999995</v>
      </c>
      <c r="V27" s="116">
        <v>68182.79999999993</v>
      </c>
      <c r="W27" s="116">
        <v>0</v>
      </c>
      <c r="X27" s="116">
        <v>0</v>
      </c>
      <c r="Y27" s="68">
        <f>SUM(V27:X27)</f>
        <v>68182.79999999993</v>
      </c>
      <c r="Z27" s="116">
        <v>-6868.9299999999785</v>
      </c>
      <c r="AA27" s="117">
        <v>46015.530000000072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1</v>
      </c>
      <c r="H28" s="48"/>
      <c r="I28" s="108">
        <v>0</v>
      </c>
      <c r="J28" s="108">
        <v>1234.0737794777999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1234.0737794777999</v>
      </c>
      <c r="P28" s="108">
        <v>8293.5623704931513</v>
      </c>
      <c r="Q28" s="108">
        <v>3506.8180220272288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1</v>
      </c>
      <c r="D29" s="13">
        <v>0</v>
      </c>
      <c r="E29" s="13">
        <v>0</v>
      </c>
      <c r="F29" s="69">
        <f>SUM(C29:E29)</f>
        <v>1</v>
      </c>
      <c r="G29" s="13">
        <v>1</v>
      </c>
      <c r="H29" s="49">
        <v>1</v>
      </c>
      <c r="I29" s="13">
        <v>2716.5629399999998</v>
      </c>
      <c r="J29" s="13">
        <v>2716.5629399999998</v>
      </c>
      <c r="K29" s="13">
        <v>2716.5629399999998</v>
      </c>
      <c r="L29" s="13">
        <v>0</v>
      </c>
      <c r="M29" s="13">
        <v>0</v>
      </c>
      <c r="N29" s="81">
        <f>SUM(K29:M29)</f>
        <v>2716.5629399999998</v>
      </c>
      <c r="O29" s="13">
        <v>2716.5629399999998</v>
      </c>
      <c r="P29" s="13">
        <v>669.8374372602741</v>
      </c>
      <c r="Q29" s="13">
        <v>-2.3395700598030089E-3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2</v>
      </c>
      <c r="D33" s="108">
        <v>0</v>
      </c>
      <c r="E33" s="108">
        <v>0</v>
      </c>
      <c r="F33" s="66">
        <f>SUM(C33:E33)</f>
        <v>2</v>
      </c>
      <c r="G33" s="108">
        <v>7</v>
      </c>
      <c r="H33" s="108">
        <v>2</v>
      </c>
      <c r="I33" s="108">
        <v>95804.785199999998</v>
      </c>
      <c r="J33" s="108">
        <v>87427.685780055603</v>
      </c>
      <c r="K33" s="108">
        <v>95804.785199999998</v>
      </c>
      <c r="L33" s="108">
        <v>0</v>
      </c>
      <c r="M33" s="108">
        <v>0</v>
      </c>
      <c r="N33" s="79">
        <f>SUM(K33:M33)</f>
        <v>95804.785199999998</v>
      </c>
      <c r="O33" s="108">
        <v>87427.685780055603</v>
      </c>
      <c r="P33" s="108">
        <v>68612.712500085152</v>
      </c>
      <c r="Q33" s="108">
        <v>21868.180410544475</v>
      </c>
      <c r="R33" s="108">
        <v>0</v>
      </c>
      <c r="S33" s="108">
        <v>0</v>
      </c>
      <c r="T33" s="108">
        <v>0</v>
      </c>
      <c r="U33" s="66">
        <f>SUM(R33:T33)</f>
        <v>0</v>
      </c>
      <c r="V33" s="108">
        <v>0</v>
      </c>
      <c r="W33" s="108">
        <v>0</v>
      </c>
      <c r="X33" s="108">
        <v>0</v>
      </c>
      <c r="Y33" s="66">
        <f>SUM(V33:X33)</f>
        <v>0</v>
      </c>
      <c r="Z33" s="108">
        <v>87323.42</v>
      </c>
      <c r="AA33" s="109">
        <v>43661.73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27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2045</v>
      </c>
      <c r="D37" s="114">
        <v>87</v>
      </c>
      <c r="E37" s="114">
        <v>0</v>
      </c>
      <c r="F37" s="70">
        <f>SUM(C37:E37)</f>
        <v>2132</v>
      </c>
      <c r="G37" s="114">
        <v>1523</v>
      </c>
      <c r="H37" s="47"/>
      <c r="I37" s="114">
        <v>1034020.9004409999</v>
      </c>
      <c r="J37" s="114">
        <v>1006087.6379327473</v>
      </c>
      <c r="K37" s="114">
        <v>1025526.3679889999</v>
      </c>
      <c r="L37" s="114">
        <v>7874.8803939999998</v>
      </c>
      <c r="M37" s="114">
        <v>0</v>
      </c>
      <c r="N37" s="82">
        <f>SUM(K37:M37)</f>
        <v>1033401.2483829999</v>
      </c>
      <c r="O37" s="114">
        <v>1006087.6379327473</v>
      </c>
      <c r="P37" s="114">
        <v>751771.16247323353</v>
      </c>
      <c r="Q37" s="114">
        <v>213043.09722484474</v>
      </c>
      <c r="R37" s="114">
        <v>389543.98857899866</v>
      </c>
      <c r="S37" s="114">
        <v>9612.6214209999998</v>
      </c>
      <c r="T37" s="114">
        <v>0</v>
      </c>
      <c r="U37" s="70">
        <f>SUM(R37:T37)</f>
        <v>399156.60999999865</v>
      </c>
      <c r="V37" s="114">
        <v>89367.535799662757</v>
      </c>
      <c r="W37" s="114">
        <v>1637.6942003369941</v>
      </c>
      <c r="X37" s="114">
        <v>0</v>
      </c>
      <c r="Y37" s="70">
        <f>SUM(V37:X37)</f>
        <v>91005.229999999749</v>
      </c>
      <c r="Z37" s="114">
        <v>135657.11999999866</v>
      </c>
      <c r="AA37" s="115">
        <v>49890.059999999779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6581</v>
      </c>
      <c r="D38" s="108">
        <v>5282</v>
      </c>
      <c r="E38" s="108">
        <v>0</v>
      </c>
      <c r="F38" s="66">
        <f>SUM(C38:E38)</f>
        <v>11863</v>
      </c>
      <c r="G38" s="108">
        <v>40702</v>
      </c>
      <c r="H38" s="48"/>
      <c r="I38" s="108">
        <v>4213329.0013509998</v>
      </c>
      <c r="J38" s="108">
        <v>3887766.8127481565</v>
      </c>
      <c r="K38" s="108">
        <v>3588357.267978</v>
      </c>
      <c r="L38" s="108">
        <v>490025.437423</v>
      </c>
      <c r="M38" s="108">
        <v>0</v>
      </c>
      <c r="N38" s="79">
        <f>SUM(K38:M38)</f>
        <v>4078382.7054010001</v>
      </c>
      <c r="O38" s="108">
        <v>3787488.6483590114</v>
      </c>
      <c r="P38" s="108">
        <v>3542404.8230115045</v>
      </c>
      <c r="Q38" s="108">
        <v>572899.15070649609</v>
      </c>
      <c r="R38" s="108">
        <v>683296.479544</v>
      </c>
      <c r="S38" s="108">
        <v>371957.63045600004</v>
      </c>
      <c r="T38" s="108">
        <v>0</v>
      </c>
      <c r="U38" s="66">
        <f>SUM(R38:T38)</f>
        <v>1055254.1100000001</v>
      </c>
      <c r="V38" s="108">
        <v>204521.55043002387</v>
      </c>
      <c r="W38" s="108">
        <v>93743.33956997667</v>
      </c>
      <c r="X38" s="108">
        <v>0</v>
      </c>
      <c r="Y38" s="66">
        <f>SUM(V38:X38)</f>
        <v>298264.89000000054</v>
      </c>
      <c r="Z38" s="108">
        <v>1196141.6299999999</v>
      </c>
      <c r="AA38" s="109">
        <v>141271.56699999998</v>
      </c>
      <c r="AC38" s="107">
        <v>305730.491729</v>
      </c>
      <c r="AD38" s="108">
        <v>293900.96890579211</v>
      </c>
      <c r="AE38" s="108">
        <v>305730.491729</v>
      </c>
      <c r="AF38" s="108">
        <v>293900.96890579211</v>
      </c>
      <c r="AG38" s="108">
        <v>315984.31922353955</v>
      </c>
      <c r="AH38" s="108">
        <v>15295.792871132726</v>
      </c>
      <c r="AI38" s="108">
        <v>1.2504663970958063E-11</v>
      </c>
      <c r="AJ38" s="108">
        <v>0</v>
      </c>
      <c r="AK38" s="108">
        <v>38361.129999999997</v>
      </c>
      <c r="AL38" s="109">
        <v>802.13999999999214</v>
      </c>
    </row>
    <row r="39" spans="1:38" ht="15" thickBot="1">
      <c r="A39" s="12" t="s">
        <v>57</v>
      </c>
      <c r="B39" s="3" t="s">
        <v>6</v>
      </c>
      <c r="C39" s="26">
        <v>1</v>
      </c>
      <c r="D39" s="108">
        <v>0</v>
      </c>
      <c r="E39" s="108">
        <v>0</v>
      </c>
      <c r="F39" s="66">
        <f>SUM(C39:E39)</f>
        <v>1</v>
      </c>
      <c r="G39" s="108">
        <v>4</v>
      </c>
      <c r="H39" s="48"/>
      <c r="I39" s="108">
        <v>54172.36</v>
      </c>
      <c r="J39" s="108">
        <v>0</v>
      </c>
      <c r="K39" s="108">
        <v>54172.36</v>
      </c>
      <c r="L39" s="108">
        <v>0</v>
      </c>
      <c r="M39" s="108">
        <v>0</v>
      </c>
      <c r="N39" s="79">
        <f>SUM(K39:M39)</f>
        <v>54172.36</v>
      </c>
      <c r="O39" s="108">
        <v>0</v>
      </c>
      <c r="P39" s="108">
        <v>389569.31413514982</v>
      </c>
      <c r="Q39" s="108">
        <v>15430.872122821049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-9.9999997764825821E-3</v>
      </c>
      <c r="W39" s="108">
        <v>0</v>
      </c>
      <c r="X39" s="108">
        <v>0</v>
      </c>
      <c r="Y39" s="66">
        <f>SUM(V39:X39)</f>
        <v>-9.9999997764825821E-3</v>
      </c>
      <c r="Z39" s="108">
        <v>4720</v>
      </c>
      <c r="AA39" s="109">
        <v>0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2570</v>
      </c>
      <c r="D40" s="87">
        <f>SUM(D41:D43)</f>
        <v>13</v>
      </c>
      <c r="E40" s="87">
        <f>SUM(E41:E43)</f>
        <v>0</v>
      </c>
      <c r="F40" s="63">
        <f>SUM(F41:F43)</f>
        <v>2583</v>
      </c>
      <c r="G40" s="87">
        <f>SUM(G41:G43)</f>
        <v>4759</v>
      </c>
      <c r="H40" s="48"/>
      <c r="I40" s="87">
        <f t="shared" ref="I40:AA40" si="11">SUM(I41:I43)</f>
        <v>1351359.041</v>
      </c>
      <c r="J40" s="87">
        <f t="shared" si="11"/>
        <v>1081087.2327999999</v>
      </c>
      <c r="K40" s="87">
        <f t="shared" si="11"/>
        <v>1347637.041</v>
      </c>
      <c r="L40" s="87">
        <f t="shared" si="11"/>
        <v>3722</v>
      </c>
      <c r="M40" s="87">
        <f t="shared" si="11"/>
        <v>0</v>
      </c>
      <c r="N40" s="72">
        <f t="shared" si="11"/>
        <v>1351359.041</v>
      </c>
      <c r="O40" s="87">
        <f t="shared" si="11"/>
        <v>1081087.2327999999</v>
      </c>
      <c r="P40" s="87">
        <f t="shared" si="11"/>
        <v>1152110.453390229</v>
      </c>
      <c r="Q40" s="87">
        <f t="shared" si="11"/>
        <v>230422.09067804608</v>
      </c>
      <c r="R40" s="87">
        <f t="shared" si="11"/>
        <v>447255.13000000134</v>
      </c>
      <c r="S40" s="87">
        <f t="shared" si="11"/>
        <v>0</v>
      </c>
      <c r="T40" s="87">
        <f t="shared" si="11"/>
        <v>0</v>
      </c>
      <c r="U40" s="63">
        <f t="shared" si="11"/>
        <v>447255.13000000134</v>
      </c>
      <c r="V40" s="87">
        <f t="shared" si="11"/>
        <v>89449.390000001338</v>
      </c>
      <c r="W40" s="87">
        <f t="shared" si="11"/>
        <v>0</v>
      </c>
      <c r="X40" s="87">
        <f t="shared" si="11"/>
        <v>0</v>
      </c>
      <c r="Y40" s="63">
        <f t="shared" si="11"/>
        <v>89449.390000001338</v>
      </c>
      <c r="Z40" s="87">
        <f t="shared" si="11"/>
        <v>-820107.26</v>
      </c>
      <c r="AA40" s="88">
        <f t="shared" si="11"/>
        <v>-164021.27599999978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0</v>
      </c>
      <c r="AH40" s="87">
        <f t="shared" si="12"/>
        <v>0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3</v>
      </c>
      <c r="D41" s="119">
        <v>0</v>
      </c>
      <c r="E41" s="119">
        <v>0</v>
      </c>
      <c r="F41" s="71">
        <f>SUM(C41:E41)</f>
        <v>3</v>
      </c>
      <c r="G41" s="119">
        <v>4</v>
      </c>
      <c r="H41" s="46"/>
      <c r="I41" s="119">
        <v>31200</v>
      </c>
      <c r="J41" s="119">
        <v>24960</v>
      </c>
      <c r="K41" s="119">
        <v>31200</v>
      </c>
      <c r="L41" s="119">
        <v>0</v>
      </c>
      <c r="M41" s="119">
        <v>0</v>
      </c>
      <c r="N41" s="83">
        <f>SUM(K41:M41)</f>
        <v>31200</v>
      </c>
      <c r="O41" s="119">
        <v>24960</v>
      </c>
      <c r="P41" s="119">
        <v>5335.0319192343341</v>
      </c>
      <c r="Q41" s="119">
        <v>1067.0063838468704</v>
      </c>
      <c r="R41" s="119">
        <v>11309.4</v>
      </c>
      <c r="S41" s="119">
        <v>0</v>
      </c>
      <c r="T41" s="119">
        <v>0</v>
      </c>
      <c r="U41" s="71">
        <f>SUM(R41:T41)</f>
        <v>11309.4</v>
      </c>
      <c r="V41" s="119">
        <v>2261.8899999999994</v>
      </c>
      <c r="W41" s="119">
        <v>0</v>
      </c>
      <c r="X41" s="119">
        <v>0</v>
      </c>
      <c r="Y41" s="71">
        <f>SUM(V41:X41)</f>
        <v>2261.8899999999994</v>
      </c>
      <c r="Z41" s="119">
        <v>0</v>
      </c>
      <c r="AA41" s="120">
        <v>1.0000000000218279E-2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27">
      <c r="A42" s="17"/>
      <c r="B42" s="6" t="s">
        <v>60</v>
      </c>
      <c r="C42" s="29">
        <v>2555</v>
      </c>
      <c r="D42" s="57">
        <v>13</v>
      </c>
      <c r="E42" s="57">
        <v>0</v>
      </c>
      <c r="F42" s="57">
        <f>SUM(C42:E42)</f>
        <v>2568</v>
      </c>
      <c r="G42" s="57">
        <v>4733</v>
      </c>
      <c r="H42" s="124"/>
      <c r="I42" s="57">
        <v>1289936.041</v>
      </c>
      <c r="J42" s="57">
        <v>1031948.8328</v>
      </c>
      <c r="K42" s="57">
        <v>1286214.041</v>
      </c>
      <c r="L42" s="57">
        <v>3722</v>
      </c>
      <c r="M42" s="57">
        <v>0</v>
      </c>
      <c r="N42" s="54">
        <f>SUM(K42:M42)</f>
        <v>1289936.041</v>
      </c>
      <c r="O42" s="57">
        <v>1031948.8328</v>
      </c>
      <c r="P42" s="57">
        <v>1117629.3312887088</v>
      </c>
      <c r="Q42" s="57">
        <v>223525.86625774205</v>
      </c>
      <c r="R42" s="57">
        <v>435945.73000000132</v>
      </c>
      <c r="S42" s="57">
        <v>0</v>
      </c>
      <c r="T42" s="57">
        <v>0</v>
      </c>
      <c r="U42" s="57">
        <f>SUM(R42:T42)</f>
        <v>435945.73000000132</v>
      </c>
      <c r="V42" s="57">
        <v>87187.500000001339</v>
      </c>
      <c r="W42" s="57">
        <v>0</v>
      </c>
      <c r="X42" s="57">
        <v>0</v>
      </c>
      <c r="Y42" s="57">
        <f>SUM(V42:X42)</f>
        <v>87187.500000001339</v>
      </c>
      <c r="Z42" s="57">
        <v>-715041.47</v>
      </c>
      <c r="AA42" s="126">
        <v>-143008.12799999979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12</v>
      </c>
      <c r="D43" s="116">
        <v>0</v>
      </c>
      <c r="E43" s="116">
        <v>0</v>
      </c>
      <c r="F43" s="68">
        <f>SUM(C43:E43)</f>
        <v>12</v>
      </c>
      <c r="G43" s="116">
        <v>22</v>
      </c>
      <c r="H43" s="45"/>
      <c r="I43" s="116">
        <v>30223</v>
      </c>
      <c r="J43" s="116">
        <v>24178.400000000001</v>
      </c>
      <c r="K43" s="116">
        <v>30223</v>
      </c>
      <c r="L43" s="116">
        <v>0</v>
      </c>
      <c r="M43" s="116">
        <v>0</v>
      </c>
      <c r="N43" s="80">
        <f>SUM(K43:M43)</f>
        <v>30223</v>
      </c>
      <c r="O43" s="116">
        <v>24178.400000000001</v>
      </c>
      <c r="P43" s="116">
        <v>29146.090182285865</v>
      </c>
      <c r="Q43" s="116">
        <v>5829.2180364571686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-105065.79</v>
      </c>
      <c r="AA43" s="117">
        <v>-21013.157999999996</v>
      </c>
      <c r="AC43" s="121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26369</v>
      </c>
      <c r="D45" s="111">
        <f>SUM(D46:D48)</f>
        <v>89</v>
      </c>
      <c r="E45" s="111">
        <f>SUM(E46:E48)</f>
        <v>0</v>
      </c>
      <c r="F45" s="67">
        <f>SUM(F46:F48)</f>
        <v>26458</v>
      </c>
      <c r="G45" s="111">
        <f>SUM(G46:G48)</f>
        <v>1954</v>
      </c>
      <c r="H45" s="48"/>
      <c r="I45" s="111">
        <f t="shared" ref="I45:AA45" si="13">SUM(I46:I48)</f>
        <v>1868612.9655370002</v>
      </c>
      <c r="J45" s="111">
        <f t="shared" si="13"/>
        <v>1671861.4023294214</v>
      </c>
      <c r="K45" s="111">
        <f t="shared" si="13"/>
        <v>1806815.804151</v>
      </c>
      <c r="L45" s="111">
        <f t="shared" si="13"/>
        <v>20491.531741999999</v>
      </c>
      <c r="M45" s="111">
        <f t="shared" si="13"/>
        <v>0</v>
      </c>
      <c r="N45" s="14">
        <f t="shared" si="13"/>
        <v>1827307.335893</v>
      </c>
      <c r="O45" s="111">
        <f t="shared" si="13"/>
        <v>1645965.1435067202</v>
      </c>
      <c r="P45" s="111">
        <f t="shared" si="13"/>
        <v>1629018.3090646893</v>
      </c>
      <c r="Q45" s="111">
        <f t="shared" si="13"/>
        <v>197757.68786233477</v>
      </c>
      <c r="R45" s="111">
        <f t="shared" si="13"/>
        <v>27480.990000000071</v>
      </c>
      <c r="S45" s="111">
        <f t="shared" si="13"/>
        <v>0</v>
      </c>
      <c r="T45" s="111">
        <f t="shared" si="13"/>
        <v>81347.649999999994</v>
      </c>
      <c r="U45" s="67">
        <f t="shared" si="13"/>
        <v>108828.64000000007</v>
      </c>
      <c r="V45" s="111">
        <f t="shared" si="13"/>
        <v>16015.498388162041</v>
      </c>
      <c r="W45" s="111">
        <f t="shared" si="13"/>
        <v>0</v>
      </c>
      <c r="X45" s="111">
        <f t="shared" si="13"/>
        <v>73806.741611837977</v>
      </c>
      <c r="Y45" s="67">
        <f t="shared" si="13"/>
        <v>89822.24000000002</v>
      </c>
      <c r="Z45" s="111">
        <f t="shared" si="13"/>
        <v>26504.589999999997</v>
      </c>
      <c r="AA45" s="112">
        <f t="shared" si="13"/>
        <v>71166.649999999994</v>
      </c>
      <c r="AC45" s="110">
        <f t="shared" ref="AC45:AL45" si="14">SUM(AC46:AC48)</f>
        <v>0</v>
      </c>
      <c r="AD45" s="111">
        <f t="shared" si="14"/>
        <v>384.27098924640001</v>
      </c>
      <c r="AE45" s="111">
        <f t="shared" si="14"/>
        <v>0</v>
      </c>
      <c r="AF45" s="111">
        <f t="shared" si="14"/>
        <v>384.27098924640001</v>
      </c>
      <c r="AG45" s="111">
        <f t="shared" si="14"/>
        <v>1009.5376637323152</v>
      </c>
      <c r="AH45" s="111">
        <f t="shared" si="14"/>
        <v>454.50273078651708</v>
      </c>
      <c r="AI45" s="111">
        <f t="shared" si="14"/>
        <v>0</v>
      </c>
      <c r="AJ45" s="111">
        <f t="shared" si="14"/>
        <v>0</v>
      </c>
      <c r="AK45" s="111">
        <f t="shared" si="14"/>
        <v>0</v>
      </c>
      <c r="AL45" s="112">
        <f t="shared" si="14"/>
        <v>0</v>
      </c>
    </row>
    <row r="46" spans="1:38" ht="14.5">
      <c r="A46" s="16"/>
      <c r="B46" s="9" t="s">
        <v>65</v>
      </c>
      <c r="C46" s="32">
        <v>301</v>
      </c>
      <c r="D46" s="58">
        <v>56</v>
      </c>
      <c r="E46" s="58">
        <v>0</v>
      </c>
      <c r="F46" s="58">
        <f>SUM(C46:E46)</f>
        <v>357</v>
      </c>
      <c r="G46" s="58">
        <v>967</v>
      </c>
      <c r="H46" s="46"/>
      <c r="I46" s="58">
        <v>707459.16323300009</v>
      </c>
      <c r="J46" s="58">
        <v>563469.47032114537</v>
      </c>
      <c r="K46" s="58">
        <v>659911.5696119999</v>
      </c>
      <c r="L46" s="58">
        <v>14743.35</v>
      </c>
      <c r="M46" s="58">
        <v>0</v>
      </c>
      <c r="N46" s="55">
        <f>SUM(K46:M46)</f>
        <v>674654.91961199988</v>
      </c>
      <c r="O46" s="58">
        <v>539872.67244066473</v>
      </c>
      <c r="P46" s="58">
        <v>1051227.705807968</v>
      </c>
      <c r="Q46" s="58">
        <v>97992.970083693508</v>
      </c>
      <c r="R46" s="58">
        <v>13108.680000000008</v>
      </c>
      <c r="S46" s="58">
        <v>0</v>
      </c>
      <c r="T46" s="58">
        <v>81347.649999999994</v>
      </c>
      <c r="U46" s="58">
        <f>SUM(R46:T46)</f>
        <v>94456.33</v>
      </c>
      <c r="V46" s="58">
        <v>11893.508388162028</v>
      </c>
      <c r="W46" s="58">
        <v>0</v>
      </c>
      <c r="X46" s="58">
        <v>73806.741611837977</v>
      </c>
      <c r="Y46" s="58">
        <f>SUM(V46:X46)</f>
        <v>85700.25</v>
      </c>
      <c r="Z46" s="58">
        <v>51756.33</v>
      </c>
      <c r="AA46" s="128">
        <v>70870.25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6</v>
      </c>
      <c r="D47" s="93">
        <v>0</v>
      </c>
      <c r="E47" s="93">
        <v>0</v>
      </c>
      <c r="F47" s="60">
        <f>SUM(C47:E47)</f>
        <v>6</v>
      </c>
      <c r="G47" s="93">
        <v>31</v>
      </c>
      <c r="H47" s="124"/>
      <c r="I47" s="93">
        <v>28796.978780000001</v>
      </c>
      <c r="J47" s="93">
        <v>22795.423363902602</v>
      </c>
      <c r="K47" s="93">
        <v>23017.1374</v>
      </c>
      <c r="L47" s="93">
        <v>0</v>
      </c>
      <c r="M47" s="93">
        <v>0</v>
      </c>
      <c r="N47" s="74">
        <f>SUM(K47:M47)</f>
        <v>23017.1374</v>
      </c>
      <c r="O47" s="93">
        <v>20821.453677282101</v>
      </c>
      <c r="P47" s="93">
        <v>24892.79528876624</v>
      </c>
      <c r="Q47" s="93">
        <v>10025.288886535098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-0.03</v>
      </c>
      <c r="W47" s="93">
        <v>0</v>
      </c>
      <c r="X47" s="93">
        <v>0</v>
      </c>
      <c r="Y47" s="60">
        <f>SUM(V47:X47)</f>
        <v>-0.03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26062</v>
      </c>
      <c r="D48" s="116">
        <v>33</v>
      </c>
      <c r="E48" s="116">
        <v>0</v>
      </c>
      <c r="F48" s="68">
        <f>SUM(C48:E48)</f>
        <v>26095</v>
      </c>
      <c r="G48" s="116">
        <v>956</v>
      </c>
      <c r="H48" s="124"/>
      <c r="I48" s="116">
        <v>1132356.8235240001</v>
      </c>
      <c r="J48" s="116">
        <v>1085596.5086443734</v>
      </c>
      <c r="K48" s="116">
        <v>1123887.0971390002</v>
      </c>
      <c r="L48" s="116">
        <v>5748.1817420000007</v>
      </c>
      <c r="M48" s="116">
        <v>0</v>
      </c>
      <c r="N48" s="80">
        <f>SUM(K48:M48)</f>
        <v>1129635.2788810001</v>
      </c>
      <c r="O48" s="116">
        <v>1085271.0173887734</v>
      </c>
      <c r="P48" s="116">
        <v>552897.80796795501</v>
      </c>
      <c r="Q48" s="116">
        <v>89739.428892106167</v>
      </c>
      <c r="R48" s="116">
        <v>14372.310000000065</v>
      </c>
      <c r="S48" s="116">
        <v>0</v>
      </c>
      <c r="T48" s="116">
        <v>0</v>
      </c>
      <c r="U48" s="68">
        <f>SUM(R48:T48)</f>
        <v>14372.310000000065</v>
      </c>
      <c r="V48" s="116">
        <v>4122.0200000000132</v>
      </c>
      <c r="W48" s="116">
        <v>0</v>
      </c>
      <c r="X48" s="116">
        <v>0</v>
      </c>
      <c r="Y48" s="68">
        <f>SUM(V48:X48)</f>
        <v>4122.0200000000132</v>
      </c>
      <c r="Z48" s="116">
        <v>-25251.740000000005</v>
      </c>
      <c r="AA48" s="117">
        <v>296.39999999999418</v>
      </c>
      <c r="AC48" s="121">
        <v>0</v>
      </c>
      <c r="AD48" s="116">
        <v>384.27098924640001</v>
      </c>
      <c r="AE48" s="116">
        <v>0</v>
      </c>
      <c r="AF48" s="116">
        <v>384.27098924640001</v>
      </c>
      <c r="AG48" s="116">
        <v>1009.5376637323152</v>
      </c>
      <c r="AH48" s="116">
        <v>454.50273078651708</v>
      </c>
      <c r="AI48" s="116">
        <v>0</v>
      </c>
      <c r="AJ48" s="116">
        <v>0</v>
      </c>
      <c r="AK48" s="116">
        <v>0</v>
      </c>
      <c r="AL48" s="117">
        <v>0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5" t="s">
        <v>69</v>
      </c>
      <c r="B50" s="246"/>
      <c r="C50" s="35">
        <f>C11+C16+C17+C20+C21+C24+C28+C29+C30+C33+C34+C37+C38+C39+C40+C44+C45+C49</f>
        <v>635314</v>
      </c>
      <c r="D50" s="14">
        <f t="shared" ref="D50:AL50" si="15">D11+D16+D17+D20+D21+D24+D28+D29+D30+D33+D34+D37+D38+D39+D40+D44+D45+D49</f>
        <v>254928</v>
      </c>
      <c r="E50" s="14">
        <f t="shared" si="15"/>
        <v>93228</v>
      </c>
      <c r="F50" s="14">
        <f t="shared" si="15"/>
        <v>983470</v>
      </c>
      <c r="G50" s="14">
        <f t="shared" si="15"/>
        <v>541172</v>
      </c>
      <c r="H50" s="14">
        <f t="shared" si="15"/>
        <v>216308</v>
      </c>
      <c r="I50" s="14">
        <f t="shared" si="15"/>
        <v>80173212.474926323</v>
      </c>
      <c r="J50" s="14">
        <f t="shared" si="15"/>
        <v>72109452.999052837</v>
      </c>
      <c r="K50" s="14">
        <f t="shared" si="15"/>
        <v>33158598.96232589</v>
      </c>
      <c r="L50" s="14">
        <f t="shared" si="15"/>
        <v>12558814.524695111</v>
      </c>
      <c r="M50" s="14">
        <f t="shared" si="15"/>
        <v>31640889.860066999</v>
      </c>
      <c r="N50" s="14">
        <f t="shared" si="15"/>
        <v>77358303.347087994</v>
      </c>
      <c r="O50" s="14">
        <f t="shared" si="15"/>
        <v>71975750.874979004</v>
      </c>
      <c r="P50" s="14">
        <f t="shared" si="15"/>
        <v>45418055.948903017</v>
      </c>
      <c r="Q50" s="14">
        <f t="shared" si="15"/>
        <v>19624304.743451923</v>
      </c>
      <c r="R50" s="14">
        <f t="shared" si="15"/>
        <v>12898669.514856003</v>
      </c>
      <c r="S50" s="14">
        <f t="shared" si="15"/>
        <v>7401950.3266439997</v>
      </c>
      <c r="T50" s="14">
        <f t="shared" si="15"/>
        <v>6284427.4985000007</v>
      </c>
      <c r="U50" s="14">
        <f t="shared" si="15"/>
        <v>26585047.340000004</v>
      </c>
      <c r="V50" s="14">
        <f t="shared" si="15"/>
        <v>6115922.2277000379</v>
      </c>
      <c r="W50" s="14">
        <f t="shared" si="15"/>
        <v>4229788.3112957012</v>
      </c>
      <c r="X50" s="14">
        <f t="shared" si="15"/>
        <v>1962037.6010042666</v>
      </c>
      <c r="Y50" s="14">
        <f t="shared" si="15"/>
        <v>12307748.140000006</v>
      </c>
      <c r="Z50" s="14">
        <f t="shared" si="15"/>
        <v>28363285.695129994</v>
      </c>
      <c r="AA50" s="15">
        <f t="shared" si="15"/>
        <v>11976683.946130002</v>
      </c>
      <c r="AC50" s="52">
        <f t="shared" si="15"/>
        <v>392727.920209</v>
      </c>
      <c r="AD50" s="14">
        <f t="shared" si="15"/>
        <v>294285.23989503848</v>
      </c>
      <c r="AE50" s="14">
        <f t="shared" si="15"/>
        <v>392727.920209</v>
      </c>
      <c r="AF50" s="14">
        <f t="shared" si="15"/>
        <v>294285.23989503848</v>
      </c>
      <c r="AG50" s="14">
        <f t="shared" si="15"/>
        <v>404426.18099140987</v>
      </c>
      <c r="AH50" s="14">
        <f t="shared" si="15"/>
        <v>103182.61970605726</v>
      </c>
      <c r="AI50" s="14">
        <f t="shared" si="15"/>
        <v>15894.340000000024</v>
      </c>
      <c r="AJ50" s="14">
        <f t="shared" si="15"/>
        <v>0</v>
      </c>
      <c r="AK50" s="14">
        <f t="shared" si="15"/>
        <v>101681.11000000002</v>
      </c>
      <c r="AL50" s="15">
        <f t="shared" si="15"/>
        <v>64122.12</v>
      </c>
    </row>
    <row r="53" spans="1:38">
      <c r="Y53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2024-08-13T06:46:18Z</dcterms:modified>
</cp:coreProperties>
</file>