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4\For Them 30.09.2024\"/>
    </mc:Choice>
  </mc:AlternateContent>
  <xr:revisionPtr revIDLastSave="0" documentId="13_ncr:1_{834BEEAF-C1F7-41B9-A371-0D57BCFC005D}" xr6:coauthVersionLast="47" xr6:coauthVersionMax="47" xr10:uidLastSave="{00000000-0000-0000-0000-000000000000}"/>
  <bookViews>
    <workbookView xWindow="-110" yWindow="-110" windowWidth="19420" windowHeight="104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AE50" i="21" s="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D50" i="21" s="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F40" i="21" l="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50" i="21" s="1"/>
  <c r="F25" i="21"/>
  <c r="F24" i="21" s="1"/>
  <c r="C24" i="21"/>
  <c r="O21" i="21"/>
  <c r="O50" i="21" s="1"/>
  <c r="N45" i="21"/>
  <c r="C50" i="21"/>
  <c r="E28" i="26"/>
  <c r="N25" i="21" l="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<sst xmlns="http://schemas.openxmlformats.org/spreadsheetml/2006/main" count="332" uniqueCount="248">
  <si>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</si>
  <si>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</si>
  <si>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</si>
  <si>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</si>
  <si>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</si>
  <si>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</si>
  <si>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</si>
  <si>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</si>
  <si>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</si>
  <si>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</si>
  <si>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</si>
  <si>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</si>
  <si>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</si>
  <si>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</si>
  <si>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</si>
  <si>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</si>
  <si>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</si>
  <si>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</si>
  <si>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</si>
  <si>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</si>
  <si>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</si>
  <si>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</si>
  <si>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</si>
  <si>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</si>
  <si>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</si>
  <si>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</si>
  <si>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</si>
  <si>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</si>
  <si>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</si>
  <si>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</si>
  <si>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</si>
  <si>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</si>
  <si>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</si>
  <si>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</si>
  <si>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</si>
  <si>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</si>
  <si>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</si>
  <si>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</si>
  <si>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</si>
  <si>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</si>
  <si>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</si>
  <si>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</si>
  <si>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</si>
  <si>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</si>
  <si>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</si>
  <si>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</si>
  <si>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</si>
  <si>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</si>
  <si>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</si>
  <si>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</si>
  <si>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</si>
  <si>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</si>
  <si>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</si>
  <si>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</si>
  <si>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</si>
  <si>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</si>
  <si>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</si>
  <si>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</si>
  <si>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</si>
  <si>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</si>
  <si>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</si>
  <si>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</si>
  <si>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</si>
  <si>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</si>
  <si>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</si>
  <si>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</si>
  <si>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</si>
  <si>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</si>
  <si>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</si>
  <si>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</si>
  <si>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</si>
  <si>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</si>
  <si>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</si>
  <si>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</si>
  <si>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</si>
  <si>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</si>
  <si>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</si>
  <si>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</si>
  <si>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</si>
  <si>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</si>
  <si>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</si>
  <si>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</si>
  <si>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</si>
  <si>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</si>
  <si>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</si>
  <si>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</si>
  <si>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</si>
  <si>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</si>
  <si>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</si>
  <si>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</si>
  <si>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</si>
  <si>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</si>
  <si>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</si>
  <si>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</si>
  <si>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</si>
  <si>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</si>
  <si>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</si>
  <si>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</si>
  <si>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</si>
  <si>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</si>
  <si>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</si>
  <si>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</si>
  <si>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</si>
  <si>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</si>
  <si>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</si>
  <si>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</si>
  <si>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</si>
  <si>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</si>
  <si>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</si>
  <si>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</si>
  <si>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</si>
  <si>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</si>
  <si>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</si>
  <si>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</si>
  <si>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</si>
  <si>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</si>
  <si>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</si>
  <si>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</si>
  <si>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</si>
  <si>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</si>
  <si>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</si>
  <si>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</si>
  <si>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</si>
  <si>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</si>
  <si>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</si>
  <si>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</si>
  <si>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</si>
  <si>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</si>
  <si>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</si>
  <si>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</si>
  <si>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</si>
  <si>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</si>
  <si>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</si>
  <si>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</si>
  <si>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</si>
  <si>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</si>
  <si>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</si>
  <si>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</si>
  <si>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</si>
  <si>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</si>
  <si>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</si>
  <si>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</si>
  <si>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</si>
  <si>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</si>
  <si>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</si>
  <si>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</si>
  <si>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</si>
  <si>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</si>
  <si>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</si>
  <si>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</si>
  <si>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</si>
  <si>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</si>
  <si>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</si>
  <si>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</si>
  <si>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</si>
  <si>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</si>
  <si>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</si>
  <si>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</si>
  <si>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</si>
  <si>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</si>
  <si>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</si>
  <si>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</si>
  <si>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</si>
  <si>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</si>
  <si>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</si>
  <si>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</si>
  <si>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</si>
  <si>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</si>
  <si>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</si>
  <si>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</si>
  <si>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</si>
  <si>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</si>
  <si>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</si>
  <si>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</si>
  <si>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</si>
  <si>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</si>
  <si>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</si>
  <si>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</si>
  <si>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</si>
  <si>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</si>
  <si>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</si>
  <si>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</si>
  <si>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</si>
  <si>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</si>
  <si>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</si>
  <si>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</si>
  <si>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</si>
  <si>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</si>
  <si>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</si>
  <si>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</si>
  <si>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</si>
  <si>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</si>
  <si>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</si>
  <si>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</si>
  <si>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</si>
  <si>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</si>
  <si>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</si>
  <si>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</si>
  <si>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</si>
  <si>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</si>
  <si>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</si>
  <si>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</si>
  <si>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</si>
  <si>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</si>
  <si>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</si>
  <si>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</si>
  <si>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</si>
  <si>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</si>
  <si>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</si>
  <si>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</si>
  <si>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</si>
  <si>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</si>
  <si>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</si>
  <si>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</si>
  <si>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</si>
  <si>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</si>
  <si>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</si>
  <si>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</si>
  <si>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</si>
  <si>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</si>
  <si>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</si>
  <si>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</si>
  <si>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</si>
  <si>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</si>
  <si>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</si>
  <si>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</si>
  <si>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</si>
  <si>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</si>
  <si>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</si>
  <si>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</si>
  <si>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</si>
  <si>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</si>
  <si>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</si>
  <si>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</si>
  <si>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</si>
  <si>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</si>
  <si>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</si>
  <si>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</si>
  <si>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</si>
  <si>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</si>
  <si>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</si>
  <si>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</si>
  <si>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</si>
  <si>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</si>
  <si>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</si>
  <si>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30.09.2024</t>
  </si>
  <si>
    <t>ანგარიშგების პერიოდი: 01.01.2024 -30.09.2024</t>
  </si>
  <si>
    <t>საანგარიშო პერიოდი: 01.01.2024 - 30.09.2024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</si>
</sst>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G1" sqref="G1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4" t="s">
        <v>84</v>
      </c>
      <c r="C2" s="224"/>
      <c r="D2" s="215" t="s">
        <v>244</v>
      </c>
      <c r="E2" s="219" t="s">
        <v>238</v>
      </c>
    </row>
    <row r="3" spans="2:5" s="218" customFormat="1">
      <c r="B3" s="225" t="s">
        <v>245</v>
      </c>
      <c r="C3" s="225"/>
      <c r="D3" s="225"/>
      <c r="E3" s="225"/>
    </row>
    <row r="4" spans="2:5">
      <c r="B4" s="132"/>
      <c r="C4" s="132"/>
    </row>
    <row r="5" spans="2:5" ht="18" customHeight="1">
      <c r="B5" s="133"/>
      <c r="C5" s="226" t="s">
        <v>85</v>
      </c>
      <c r="D5" s="227"/>
      <c r="E5" s="227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2" t="s">
        <v>90</v>
      </c>
      <c r="D9" s="222"/>
      <c r="E9" s="222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4639550.57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46623247.999999993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89182238.079947978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27618712.0973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343282.36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7054366.9000000022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55308772.684705436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1385408.9300000002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3903254.2700000005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1900477.6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2337638.2199999997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3268540.061495312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243565489.77344874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2" t="s">
        <v>128</v>
      </c>
      <c r="D30" s="222"/>
      <c r="E30" s="222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126731590.53257082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49128263.617653102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5894846.342753632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233117.86935922195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1921789.9300000004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7707176.8499999996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6324104.5264066644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197940889.66874343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2" t="s">
        <v>151</v>
      </c>
      <c r="D43" s="222"/>
      <c r="E43" s="222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-7389441.9078576602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13018078.243349999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45624600.565492339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243565490.23423576</v>
      </c>
    </row>
    <row r="54" spans="2:5">
      <c r="C54" s="223"/>
      <c r="D54" s="223"/>
      <c r="E54" s="223"/>
    </row>
    <row r="55" spans="2:5">
      <c r="C55" s="221"/>
      <c r="D55" s="221"/>
      <c r="E55" s="221"/>
    </row>
    <row r="56" spans="2:5">
      <c r="C56" s="223"/>
      <c r="D56" s="223"/>
      <c r="E56" s="223"/>
    </row>
    <row r="57" spans="2:5">
      <c r="C57" s="221"/>
      <c r="D57" s="221"/>
      <c r="E57" s="221"/>
    </row>
    <row r="58" spans="2:5" ht="15" customHeight="1">
      <c r="C58" s="223"/>
      <c r="D58" s="223"/>
      <c r="E58" s="223"/>
    </row>
    <row r="59" spans="2:5">
      <c r="C59" s="221"/>
      <c r="D59" s="221"/>
      <c r="E59" s="221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G1" sqref="G1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30" t="s">
        <v>84</v>
      </c>
      <c r="C1" s="230"/>
      <c r="D1" s="178" t="s">
        <v>244</v>
      </c>
      <c r="E1" s="216" t="s">
        <v>239</v>
      </c>
    </row>
    <row r="2" spans="2:5" ht="15" customHeight="1">
      <c r="B2" s="230" t="s">
        <v>246</v>
      </c>
      <c r="C2" s="230"/>
      <c r="D2" s="230"/>
      <c r="E2" s="230"/>
    </row>
    <row r="3" spans="2:5" ht="15" customHeight="1"/>
    <row r="4" spans="2:5" s="179" customFormat="1" ht="12.75" customHeight="1">
      <c r="D4" s="231" t="s">
        <v>168</v>
      </c>
      <c r="E4" s="231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28" t="s">
        <v>169</v>
      </c>
      <c r="D8" s="228"/>
      <c r="E8" s="228"/>
    </row>
    <row r="9" spans="2:5" ht="15" customHeight="1">
      <c r="B9" s="184" t="s">
        <v>91</v>
      </c>
      <c r="C9" s="185">
        <v>1</v>
      </c>
      <c r="D9" s="186" t="s">
        <v>170</v>
      </c>
      <c r="E9" s="187">
        <v>162255363.71426705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102586788.85955568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20111392.684259072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21205719.206260882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60762901.376713179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84775792.290000036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46831422.029999986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6907541.5799999963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6720751.6600000039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2120145.000579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36011015.179421045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14772416.965300001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39524303.162592135</v>
      </c>
    </row>
    <row r="23" spans="2:7" ht="9" customHeight="1">
      <c r="C23" s="163"/>
      <c r="D23" s="198"/>
      <c r="E23" s="165"/>
    </row>
    <row r="24" spans="2:7" ht="15" customHeight="1" thickBot="1">
      <c r="C24" s="228" t="s">
        <v>184</v>
      </c>
      <c r="D24" s="228"/>
      <c r="E24" s="228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5148035.1274760002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1506954.810560843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-40062.6664681728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-29031.40484861366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3652111.5785347163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1898944.4700000002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764620.66999999993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301656.53000000003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157563.67000000001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1278416.6600000004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315308.77999999997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2689003.6985347155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42213306.861126848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28" t="s">
        <v>195</v>
      </c>
      <c r="E45" s="228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28" t="s">
        <v>200</v>
      </c>
      <c r="D51" s="228"/>
      <c r="E51" s="228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4116738.1100000003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48557.130000000005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775966.23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1100.53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4942362.0000000009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29" t="s">
        <v>216</v>
      </c>
      <c r="D63" s="229"/>
      <c r="E63" s="229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23639214.549999997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9405606.9600000009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76709.244949999993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1029451.6400000001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11025.18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24416.952420999296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13018078.238597848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13018078.238597848</v>
      </c>
    </row>
    <row r="75" spans="2:5">
      <c r="D75" s="198"/>
    </row>
    <row r="76" spans="2:5">
      <c r="C76" s="223"/>
      <c r="D76" s="223"/>
      <c r="E76" s="223"/>
    </row>
    <row r="77" spans="2:5">
      <c r="C77" s="221"/>
      <c r="D77" s="221"/>
      <c r="E77" s="221"/>
    </row>
    <row r="78" spans="2:5">
      <c r="C78" s="223"/>
      <c r="D78" s="223"/>
      <c r="E78" s="223"/>
    </row>
    <row r="79" spans="2:5">
      <c r="C79" s="221"/>
      <c r="D79" s="221"/>
      <c r="E79" s="221"/>
    </row>
    <row r="80" spans="2:5">
      <c r="C80" s="223"/>
      <c r="D80" s="223"/>
      <c r="E80" s="223"/>
    </row>
    <row r="81" spans="3:5">
      <c r="C81" s="221"/>
      <c r="D81" s="221"/>
      <c r="E81" s="221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K1" sqref="K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32" t="s">
        <v>237</v>
      </c>
      <c r="B1" s="232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7" t="s">
        <v>82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C6" s="249" t="s">
        <v>83</v>
      </c>
      <c r="AD6" s="249"/>
      <c r="AE6" s="249"/>
      <c r="AF6" s="249"/>
      <c r="AG6" s="249"/>
      <c r="AH6" s="249"/>
      <c r="AI6" s="249"/>
      <c r="AJ6" s="249"/>
      <c r="AK6" s="249"/>
      <c r="AL6" s="249"/>
    </row>
    <row r="7" spans="1:38" ht="15.75" customHeight="1" thickBot="1"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C7" s="250"/>
      <c r="AD7" s="250"/>
      <c r="AE7" s="250"/>
      <c r="AF7" s="250"/>
      <c r="AG7" s="250"/>
      <c r="AH7" s="250"/>
      <c r="AI7" s="250"/>
      <c r="AJ7" s="250"/>
      <c r="AK7" s="250"/>
      <c r="AL7" s="250"/>
    </row>
    <row r="8" spans="1:38" ht="89.25" customHeight="1">
      <c r="A8" s="233" t="s">
        <v>23</v>
      </c>
      <c r="B8" s="236" t="s">
        <v>70</v>
      </c>
      <c r="C8" s="241" t="s">
        <v>22</v>
      </c>
      <c r="D8" s="242"/>
      <c r="E8" s="242"/>
      <c r="F8" s="242"/>
      <c r="G8" s="242"/>
      <c r="H8" s="253" t="s">
        <v>240</v>
      </c>
      <c r="I8" s="242" t="s">
        <v>71</v>
      </c>
      <c r="J8" s="242"/>
      <c r="K8" s="242" t="s">
        <v>72</v>
      </c>
      <c r="L8" s="242"/>
      <c r="M8" s="242"/>
      <c r="N8" s="242"/>
      <c r="O8" s="242"/>
      <c r="P8" s="242" t="s">
        <v>73</v>
      </c>
      <c r="Q8" s="242"/>
      <c r="R8" s="242" t="s">
        <v>74</v>
      </c>
      <c r="S8" s="242"/>
      <c r="T8" s="242"/>
      <c r="U8" s="242"/>
      <c r="V8" s="242"/>
      <c r="W8" s="242"/>
      <c r="X8" s="242"/>
      <c r="Y8" s="242"/>
      <c r="Z8" s="242" t="s">
        <v>77</v>
      </c>
      <c r="AA8" s="236"/>
      <c r="AC8" s="256" t="s">
        <v>71</v>
      </c>
      <c r="AD8" s="242"/>
      <c r="AE8" s="242" t="s">
        <v>72</v>
      </c>
      <c r="AF8" s="242"/>
      <c r="AG8" s="242" t="s">
        <v>78</v>
      </c>
      <c r="AH8" s="242"/>
      <c r="AI8" s="242" t="s">
        <v>79</v>
      </c>
      <c r="AJ8" s="242"/>
      <c r="AK8" s="242" t="s">
        <v>77</v>
      </c>
      <c r="AL8" s="236"/>
    </row>
    <row r="9" spans="1:38" ht="50.25" customHeight="1">
      <c r="A9" s="234"/>
      <c r="B9" s="237"/>
      <c r="C9" s="239" t="s">
        <v>15</v>
      </c>
      <c r="D9" s="240"/>
      <c r="E9" s="240"/>
      <c r="F9" s="240"/>
      <c r="G9" s="11" t="s">
        <v>16</v>
      </c>
      <c r="H9" s="254"/>
      <c r="I9" s="243" t="s">
        <v>0</v>
      </c>
      <c r="J9" s="243" t="s">
        <v>1</v>
      </c>
      <c r="K9" s="240" t="s">
        <v>0</v>
      </c>
      <c r="L9" s="240"/>
      <c r="M9" s="240"/>
      <c r="N9" s="240"/>
      <c r="O9" s="11" t="s">
        <v>1</v>
      </c>
      <c r="P9" s="243" t="s">
        <v>80</v>
      </c>
      <c r="Q9" s="243" t="s">
        <v>81</v>
      </c>
      <c r="R9" s="240" t="s">
        <v>75</v>
      </c>
      <c r="S9" s="240"/>
      <c r="T9" s="240"/>
      <c r="U9" s="240"/>
      <c r="V9" s="240" t="s">
        <v>76</v>
      </c>
      <c r="W9" s="240"/>
      <c r="X9" s="240"/>
      <c r="Y9" s="240"/>
      <c r="Z9" s="243" t="s">
        <v>17</v>
      </c>
      <c r="AA9" s="251" t="s">
        <v>18</v>
      </c>
      <c r="AC9" s="257" t="s">
        <v>0</v>
      </c>
      <c r="AD9" s="243" t="s">
        <v>1</v>
      </c>
      <c r="AE9" s="243" t="s">
        <v>0</v>
      </c>
      <c r="AF9" s="243" t="s">
        <v>1</v>
      </c>
      <c r="AG9" s="243" t="s">
        <v>80</v>
      </c>
      <c r="AH9" s="243" t="s">
        <v>81</v>
      </c>
      <c r="AI9" s="243" t="s">
        <v>75</v>
      </c>
      <c r="AJ9" s="243" t="s">
        <v>76</v>
      </c>
      <c r="AK9" s="243" t="s">
        <v>17</v>
      </c>
      <c r="AL9" s="251" t="s">
        <v>18</v>
      </c>
    </row>
    <row r="10" spans="1:38" ht="102.75" customHeight="1" thickBot="1">
      <c r="A10" s="235"/>
      <c r="B10" s="238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5"/>
      <c r="I10" s="244"/>
      <c r="J10" s="24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4"/>
      <c r="Q10" s="24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4"/>
      <c r="AA10" s="252"/>
      <c r="AC10" s="258"/>
      <c r="AD10" s="244"/>
      <c r="AE10" s="244"/>
      <c r="AF10" s="244"/>
      <c r="AG10" s="244"/>
      <c r="AH10" s="244"/>
      <c r="AI10" s="244"/>
      <c r="AJ10" s="244"/>
      <c r="AK10" s="244"/>
      <c r="AL10" s="252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1510852</v>
      </c>
      <c r="D11" s="87">
        <f t="shared" si="0"/>
        <v>3046</v>
      </c>
      <c r="E11" s="87">
        <f t="shared" si="0"/>
        <v>32795</v>
      </c>
      <c r="F11" s="87">
        <f t="shared" si="0"/>
        <v>1546693</v>
      </c>
      <c r="G11" s="87">
        <f t="shared" si="0"/>
        <v>49138</v>
      </c>
      <c r="H11" s="44"/>
      <c r="I11" s="87">
        <f t="shared" si="0"/>
        <v>4873742.478716</v>
      </c>
      <c r="J11" s="87">
        <f t="shared" si="0"/>
        <v>1516909.203807743</v>
      </c>
      <c r="K11" s="87">
        <f t="shared" si="0"/>
        <v>4138328.7680199998</v>
      </c>
      <c r="L11" s="87">
        <f t="shared" si="0"/>
        <v>610714.90945599996</v>
      </c>
      <c r="M11" s="87">
        <f t="shared" si="0"/>
        <v>100254.66</v>
      </c>
      <c r="N11" s="72">
        <f>SUM(N12:N15)</f>
        <v>4849298.3374760002</v>
      </c>
      <c r="O11" s="87">
        <f t="shared" si="0"/>
        <v>1506954.810560843</v>
      </c>
      <c r="P11" s="87">
        <f t="shared" si="0"/>
        <v>4889361.0039441744</v>
      </c>
      <c r="Q11" s="87">
        <f t="shared" si="0"/>
        <v>3353374.7885347176</v>
      </c>
      <c r="R11" s="87">
        <f t="shared" si="0"/>
        <v>943956.55</v>
      </c>
      <c r="S11" s="87">
        <f t="shared" si="0"/>
        <v>562500</v>
      </c>
      <c r="T11" s="87">
        <f t="shared" si="0"/>
        <v>210000</v>
      </c>
      <c r="U11" s="63">
        <f t="shared" si="0"/>
        <v>1716456.55</v>
      </c>
      <c r="V11" s="87">
        <f t="shared" si="0"/>
        <v>608102.73156300338</v>
      </c>
      <c r="W11" s="87">
        <f t="shared" si="0"/>
        <v>214250.24847946578</v>
      </c>
      <c r="X11" s="87">
        <f t="shared" si="0"/>
        <v>129482.89995753094</v>
      </c>
      <c r="Y11" s="63">
        <f>SUM(Y12:Y15)</f>
        <v>951835.88000000012</v>
      </c>
      <c r="Z11" s="87">
        <f t="shared" si="0"/>
        <v>1976426.81</v>
      </c>
      <c r="AA11" s="88">
        <f t="shared" si="0"/>
        <v>1054242.4700000002</v>
      </c>
      <c r="AC11" s="86">
        <f t="shared" si="0"/>
        <v>298736.78999999998</v>
      </c>
      <c r="AD11" s="87">
        <f t="shared" si="0"/>
        <v>0</v>
      </c>
      <c r="AE11" s="87">
        <f t="shared" si="0"/>
        <v>298736.78999999998</v>
      </c>
      <c r="AF11" s="87">
        <f t="shared" si="0"/>
        <v>0</v>
      </c>
      <c r="AG11" s="87">
        <f t="shared" si="0"/>
        <v>298736.78999999998</v>
      </c>
      <c r="AH11" s="87">
        <f t="shared" si="0"/>
        <v>298736.78999999998</v>
      </c>
      <c r="AI11" s="87">
        <f t="shared" si="0"/>
        <v>182487.92000000004</v>
      </c>
      <c r="AJ11" s="87">
        <f t="shared" si="0"/>
        <v>0</v>
      </c>
      <c r="AK11" s="87">
        <f t="shared" si="0"/>
        <v>224174.19000000003</v>
      </c>
      <c r="AL11" s="88">
        <f t="shared" si="0"/>
        <v>224174.19000000003</v>
      </c>
    </row>
    <row r="12" spans="1:38" s="4" customFormat="1" ht="25" customHeight="1">
      <c r="A12" s="16"/>
      <c r="B12" s="36" t="s">
        <v>26</v>
      </c>
      <c r="C12" s="122">
        <v>1510852</v>
      </c>
      <c r="D12" s="90">
        <v>3046</v>
      </c>
      <c r="E12" s="90">
        <v>32795</v>
      </c>
      <c r="F12" s="59">
        <f>SUM(C12:E12)</f>
        <v>1546693</v>
      </c>
      <c r="G12" s="90">
        <v>49138</v>
      </c>
      <c r="H12" s="43"/>
      <c r="I12" s="90">
        <v>4873742.478716</v>
      </c>
      <c r="J12" s="90">
        <v>1516909.203807743</v>
      </c>
      <c r="K12" s="90">
        <v>4138328.7680199998</v>
      </c>
      <c r="L12" s="90">
        <v>610714.90945599996</v>
      </c>
      <c r="M12" s="90">
        <v>100254.66</v>
      </c>
      <c r="N12" s="73">
        <f>SUM(K12:M12)</f>
        <v>4849298.3374760002</v>
      </c>
      <c r="O12" s="90">
        <v>1506954.810560843</v>
      </c>
      <c r="P12" s="90">
        <v>4889361.0039441744</v>
      </c>
      <c r="Q12" s="90">
        <v>3353374.7885347176</v>
      </c>
      <c r="R12" s="90">
        <v>943956.55</v>
      </c>
      <c r="S12" s="90">
        <v>562500</v>
      </c>
      <c r="T12" s="90">
        <v>210000</v>
      </c>
      <c r="U12" s="59">
        <f>SUM(R12:T12)</f>
        <v>1716456.55</v>
      </c>
      <c r="V12" s="90">
        <v>608102.73156300338</v>
      </c>
      <c r="W12" s="90">
        <v>214250.24847946578</v>
      </c>
      <c r="X12" s="90">
        <v>129482.89995753094</v>
      </c>
      <c r="Y12" s="59">
        <f>SUM(V12:X12)</f>
        <v>951835.88000000012</v>
      </c>
      <c r="Z12" s="90">
        <v>1976426.81</v>
      </c>
      <c r="AA12" s="91">
        <v>1054242.4700000002</v>
      </c>
      <c r="AC12" s="89">
        <v>298736.78999999998</v>
      </c>
      <c r="AD12" s="90">
        <v>0</v>
      </c>
      <c r="AE12" s="90">
        <v>298736.78999999998</v>
      </c>
      <c r="AF12" s="90">
        <v>0</v>
      </c>
      <c r="AG12" s="90">
        <v>298736.78999999998</v>
      </c>
      <c r="AH12" s="90">
        <v>298736.78999999998</v>
      </c>
      <c r="AI12" s="90">
        <v>182487.92000000004</v>
      </c>
      <c r="AJ12" s="90">
        <v>0</v>
      </c>
      <c r="AK12" s="90">
        <v>224174.19000000003</v>
      </c>
      <c r="AL12" s="91">
        <v>224174.19000000003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112776</v>
      </c>
      <c r="D16" s="99">
        <v>95061</v>
      </c>
      <c r="E16" s="99">
        <v>956</v>
      </c>
      <c r="F16" s="62">
        <f>SUM(C16:E16)</f>
        <v>208793</v>
      </c>
      <c r="G16" s="99">
        <v>72667</v>
      </c>
      <c r="H16" s="44"/>
      <c r="I16" s="99">
        <v>3605667.4819169999</v>
      </c>
      <c r="J16" s="99">
        <v>171844.22</v>
      </c>
      <c r="K16" s="99">
        <v>2504262.5519170002</v>
      </c>
      <c r="L16" s="99">
        <v>1099993.1099999999</v>
      </c>
      <c r="M16" s="99">
        <v>0</v>
      </c>
      <c r="N16" s="76">
        <f>SUM(K16:M16)</f>
        <v>3604255.6619170001</v>
      </c>
      <c r="O16" s="99">
        <v>171844.22</v>
      </c>
      <c r="P16" s="99">
        <v>3476615.4609517641</v>
      </c>
      <c r="Q16" s="99">
        <v>3332150.0832786574</v>
      </c>
      <c r="R16" s="99">
        <v>284961.06999999995</v>
      </c>
      <c r="S16" s="99">
        <v>207847.53999999992</v>
      </c>
      <c r="T16" s="99">
        <v>0</v>
      </c>
      <c r="U16" s="62">
        <f>SUM(R16:T16)</f>
        <v>492808.60999999987</v>
      </c>
      <c r="V16" s="99">
        <v>283159.96920902887</v>
      </c>
      <c r="W16" s="99">
        <v>206716.10079097102</v>
      </c>
      <c r="X16" s="99">
        <v>0</v>
      </c>
      <c r="Y16" s="62">
        <f>SUM(V16:X16)</f>
        <v>489876.06999999989</v>
      </c>
      <c r="Z16" s="99">
        <v>580373.40999999992</v>
      </c>
      <c r="AA16" s="100">
        <v>576584.28999999992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160694</v>
      </c>
      <c r="D17" s="87">
        <f>SUM(D18:D19)</f>
        <v>9851</v>
      </c>
      <c r="E17" s="87">
        <f>SUM(E18:E19)</f>
        <v>240</v>
      </c>
      <c r="F17" s="63">
        <f>SUM(F18:F19)</f>
        <v>170785</v>
      </c>
      <c r="G17" s="87">
        <f>SUM(G18:G19)</f>
        <v>100363</v>
      </c>
      <c r="H17" s="47"/>
      <c r="I17" s="87">
        <f t="shared" ref="I17:AA17" si="1">SUM(I18:I19)</f>
        <v>1467873.5780429998</v>
      </c>
      <c r="J17" s="87">
        <f t="shared" si="1"/>
        <v>99472.900949824296</v>
      </c>
      <c r="K17" s="87">
        <f t="shared" si="1"/>
        <v>1120404.8702090001</v>
      </c>
      <c r="L17" s="87">
        <f t="shared" si="1"/>
        <v>320880.62287800002</v>
      </c>
      <c r="M17" s="87">
        <f t="shared" si="1"/>
        <v>36.139279999999999</v>
      </c>
      <c r="N17" s="72">
        <f t="shared" si="1"/>
        <v>1441321.632367</v>
      </c>
      <c r="O17" s="87">
        <f t="shared" si="1"/>
        <v>99472.900949824296</v>
      </c>
      <c r="P17" s="87">
        <f t="shared" si="1"/>
        <v>1449101.4754157376</v>
      </c>
      <c r="Q17" s="87">
        <f t="shared" si="1"/>
        <v>1139892.8674859744</v>
      </c>
      <c r="R17" s="87">
        <f t="shared" si="1"/>
        <v>160190.8372400027</v>
      </c>
      <c r="S17" s="87">
        <f t="shared" si="1"/>
        <v>385.87275999999997</v>
      </c>
      <c r="T17" s="87">
        <f t="shared" si="1"/>
        <v>0</v>
      </c>
      <c r="U17" s="63">
        <f t="shared" si="1"/>
        <v>160576.7100000027</v>
      </c>
      <c r="V17" s="87">
        <f t="shared" si="1"/>
        <v>60972.037240003141</v>
      </c>
      <c r="W17" s="87">
        <f t="shared" si="1"/>
        <v>385.87275999999997</v>
      </c>
      <c r="X17" s="87">
        <f t="shared" si="1"/>
        <v>0</v>
      </c>
      <c r="Y17" s="63">
        <f t="shared" si="1"/>
        <v>61357.910000003147</v>
      </c>
      <c r="Z17" s="87">
        <f t="shared" si="1"/>
        <v>126769.04000000269</v>
      </c>
      <c r="AA17" s="88">
        <f t="shared" si="1"/>
        <v>51899.000000003129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154196</v>
      </c>
      <c r="D18" s="102">
        <v>71</v>
      </c>
      <c r="E18" s="102">
        <v>239</v>
      </c>
      <c r="F18" s="64">
        <f>SUM(C18:E18)</f>
        <v>154506</v>
      </c>
      <c r="G18" s="102">
        <v>82255</v>
      </c>
      <c r="H18" s="46"/>
      <c r="I18" s="102">
        <v>829968.99656799994</v>
      </c>
      <c r="J18" s="102">
        <v>99472.572</v>
      </c>
      <c r="K18" s="102">
        <v>823937.08602799999</v>
      </c>
      <c r="L18" s="102">
        <v>710</v>
      </c>
      <c r="M18" s="102">
        <v>0</v>
      </c>
      <c r="N18" s="77">
        <f>SUM(K18:M18)</f>
        <v>824647.08602799999</v>
      </c>
      <c r="O18" s="102">
        <v>99472.572</v>
      </c>
      <c r="P18" s="102">
        <v>911261.24703878607</v>
      </c>
      <c r="Q18" s="102">
        <v>602052.87522638158</v>
      </c>
      <c r="R18" s="102">
        <v>152677.08000000269</v>
      </c>
      <c r="S18" s="102">
        <v>0</v>
      </c>
      <c r="T18" s="102">
        <v>0</v>
      </c>
      <c r="U18" s="64">
        <f>SUM(R18:T18)</f>
        <v>152677.08000000269</v>
      </c>
      <c r="V18" s="102">
        <v>53458.280000003142</v>
      </c>
      <c r="W18" s="102">
        <v>0</v>
      </c>
      <c r="X18" s="102">
        <v>0</v>
      </c>
      <c r="Y18" s="64">
        <f>SUM(V18:X18)</f>
        <v>53458.280000003142</v>
      </c>
      <c r="Z18" s="102">
        <v>123778.09000000269</v>
      </c>
      <c r="AA18" s="103">
        <v>48908.050000003132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6498</v>
      </c>
      <c r="D19" s="105">
        <v>9780</v>
      </c>
      <c r="E19" s="105">
        <v>1</v>
      </c>
      <c r="F19" s="65">
        <f>SUM(C19:E19)</f>
        <v>16279</v>
      </c>
      <c r="G19" s="105">
        <v>18108</v>
      </c>
      <c r="H19" s="45"/>
      <c r="I19" s="105">
        <v>637904.58147500001</v>
      </c>
      <c r="J19" s="105">
        <v>0.32894982430000003</v>
      </c>
      <c r="K19" s="105">
        <v>296467.78418100002</v>
      </c>
      <c r="L19" s="105">
        <v>320170.62287800002</v>
      </c>
      <c r="M19" s="105">
        <v>36.139279999999999</v>
      </c>
      <c r="N19" s="78">
        <f>SUM(K19:M19)</f>
        <v>616674.54633900011</v>
      </c>
      <c r="O19" s="105">
        <v>0.32894982430000003</v>
      </c>
      <c r="P19" s="105">
        <v>537840.22837695153</v>
      </c>
      <c r="Q19" s="105">
        <v>537839.99225959298</v>
      </c>
      <c r="R19" s="105">
        <v>7513.7572400000008</v>
      </c>
      <c r="S19" s="105">
        <v>385.87275999999997</v>
      </c>
      <c r="T19" s="105">
        <v>0</v>
      </c>
      <c r="U19" s="65">
        <f>SUM(R19:T19)</f>
        <v>7899.630000000001</v>
      </c>
      <c r="V19" s="105">
        <v>7513.7572400000008</v>
      </c>
      <c r="W19" s="105">
        <v>385.87275999999997</v>
      </c>
      <c r="X19" s="105">
        <v>0</v>
      </c>
      <c r="Y19" s="65">
        <f>SUM(V19:X19)</f>
        <v>7899.630000000001</v>
      </c>
      <c r="Z19" s="105">
        <v>2990.9500000000003</v>
      </c>
      <c r="AA19" s="106">
        <v>2990.9500000000003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83603</v>
      </c>
      <c r="D20" s="108">
        <v>29606</v>
      </c>
      <c r="E20" s="108">
        <v>73156</v>
      </c>
      <c r="F20" s="66">
        <f>SUM(C20:E20)</f>
        <v>186365</v>
      </c>
      <c r="G20" s="108">
        <v>177706</v>
      </c>
      <c r="H20" s="44"/>
      <c r="I20" s="108">
        <v>103009706.84376399</v>
      </c>
      <c r="J20" s="108">
        <v>79270824.649797246</v>
      </c>
      <c r="K20" s="108">
        <v>45680400.082463995</v>
      </c>
      <c r="L20" s="108">
        <v>21034339.883700002</v>
      </c>
      <c r="M20" s="108">
        <v>33599194.554299995</v>
      </c>
      <c r="N20" s="79">
        <f>SUM(K20:M20)</f>
        <v>100313934.52046399</v>
      </c>
      <c r="O20" s="108">
        <v>79270824.649797246</v>
      </c>
      <c r="P20" s="108">
        <v>84969939.188769847</v>
      </c>
      <c r="Q20" s="108">
        <v>25681643.713191912</v>
      </c>
      <c r="R20" s="108">
        <v>27621576.332800008</v>
      </c>
      <c r="S20" s="108">
        <v>12327408.8726</v>
      </c>
      <c r="T20" s="108">
        <v>18825118.044600002</v>
      </c>
      <c r="U20" s="66">
        <f>SUM(R20:T20)</f>
        <v>58774103.250000007</v>
      </c>
      <c r="V20" s="108">
        <v>8286054.0441424586</v>
      </c>
      <c r="W20" s="108">
        <v>3698035.7280083708</v>
      </c>
      <c r="X20" s="108">
        <v>5647249.9478491805</v>
      </c>
      <c r="Y20" s="66">
        <f>SUM(V20:X20)</f>
        <v>17631339.72000001</v>
      </c>
      <c r="Z20" s="108">
        <v>61414294.550000004</v>
      </c>
      <c r="AA20" s="109">
        <v>18423393.050000004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9739</v>
      </c>
      <c r="D21" s="87">
        <f t="shared" si="3"/>
        <v>11653</v>
      </c>
      <c r="E21" s="87">
        <f t="shared" si="3"/>
        <v>1</v>
      </c>
      <c r="F21" s="63">
        <f t="shared" si="3"/>
        <v>21393</v>
      </c>
      <c r="G21" s="87">
        <f t="shared" si="3"/>
        <v>23900</v>
      </c>
      <c r="H21" s="87">
        <f t="shared" si="3"/>
        <v>21393</v>
      </c>
      <c r="I21" s="87">
        <f t="shared" si="3"/>
        <v>25881637.572340999</v>
      </c>
      <c r="J21" s="87">
        <f t="shared" si="3"/>
        <v>349527.04799334559</v>
      </c>
      <c r="K21" s="87">
        <f t="shared" si="3"/>
        <v>11146528.312548999</v>
      </c>
      <c r="L21" s="87">
        <f t="shared" si="3"/>
        <v>13615610.793035001</v>
      </c>
      <c r="M21" s="87">
        <f t="shared" si="3"/>
        <v>1864.3351070000001</v>
      </c>
      <c r="N21" s="72">
        <f t="shared" si="3"/>
        <v>24764003.440690998</v>
      </c>
      <c r="O21" s="87">
        <f t="shared" si="3"/>
        <v>347982.1133118461</v>
      </c>
      <c r="P21" s="87">
        <f t="shared" si="3"/>
        <v>21887245.148335706</v>
      </c>
      <c r="Q21" s="87">
        <f t="shared" si="3"/>
        <v>21389104.472722385</v>
      </c>
      <c r="R21" s="87">
        <f t="shared" si="3"/>
        <v>6301529.5670570005</v>
      </c>
      <c r="S21" s="87">
        <f t="shared" si="3"/>
        <v>8559991.5029429998</v>
      </c>
      <c r="T21" s="87">
        <f t="shared" si="3"/>
        <v>0</v>
      </c>
      <c r="U21" s="63">
        <f t="shared" si="3"/>
        <v>14861521.07</v>
      </c>
      <c r="V21" s="87">
        <f t="shared" si="3"/>
        <v>6301529.5670570005</v>
      </c>
      <c r="W21" s="87">
        <f t="shared" si="3"/>
        <v>8559991.5029429998</v>
      </c>
      <c r="X21" s="87">
        <f t="shared" si="3"/>
        <v>0</v>
      </c>
      <c r="Y21" s="63">
        <f t="shared" si="3"/>
        <v>14861521.07</v>
      </c>
      <c r="Z21" s="87">
        <f t="shared" si="3"/>
        <v>12879473.642421002</v>
      </c>
      <c r="AA21" s="88">
        <f t="shared" si="3"/>
        <v>12879473.642421002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9739</v>
      </c>
      <c r="D22" s="90">
        <v>11653</v>
      </c>
      <c r="E22" s="90">
        <v>1</v>
      </c>
      <c r="F22" s="59">
        <f>SUM(C22:E22)</f>
        <v>21393</v>
      </c>
      <c r="G22" s="90">
        <v>23900</v>
      </c>
      <c r="H22" s="90">
        <v>21393</v>
      </c>
      <c r="I22" s="90">
        <v>25881637.572340999</v>
      </c>
      <c r="J22" s="90">
        <v>349527.04799334559</v>
      </c>
      <c r="K22" s="90">
        <v>11146528.312548999</v>
      </c>
      <c r="L22" s="90">
        <v>13615610.793035001</v>
      </c>
      <c r="M22" s="90">
        <v>1864.3351070000001</v>
      </c>
      <c r="N22" s="73">
        <f>SUM(K22:M22)</f>
        <v>24764003.440690998</v>
      </c>
      <c r="O22" s="90">
        <v>347982.1133118461</v>
      </c>
      <c r="P22" s="90">
        <v>21887245.148335706</v>
      </c>
      <c r="Q22" s="90">
        <v>21389104.472722385</v>
      </c>
      <c r="R22" s="90">
        <v>6301529.5670570005</v>
      </c>
      <c r="S22" s="90">
        <v>8559991.5029429998</v>
      </c>
      <c r="T22" s="90">
        <v>0</v>
      </c>
      <c r="U22" s="59">
        <f>SUM(R22:T22)</f>
        <v>14861521.07</v>
      </c>
      <c r="V22" s="90">
        <v>6301529.5670570005</v>
      </c>
      <c r="W22" s="90">
        <v>8559991.5029429998</v>
      </c>
      <c r="X22" s="90">
        <v>0</v>
      </c>
      <c r="Y22" s="59">
        <f>SUM(V22:X22)</f>
        <v>14861521.07</v>
      </c>
      <c r="Z22" s="90">
        <v>12879473.642421002</v>
      </c>
      <c r="AA22" s="91">
        <v>12879473.642421002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17416</v>
      </c>
      <c r="D24" s="111">
        <f t="shared" si="5"/>
        <v>787575</v>
      </c>
      <c r="E24" s="111">
        <f t="shared" si="5"/>
        <v>1</v>
      </c>
      <c r="F24" s="67">
        <f t="shared" si="5"/>
        <v>804992</v>
      </c>
      <c r="G24" s="111">
        <f t="shared" si="5"/>
        <v>104975</v>
      </c>
      <c r="H24" s="111">
        <f t="shared" si="5"/>
        <v>804854</v>
      </c>
      <c r="I24" s="111">
        <f t="shared" si="5"/>
        <v>6276287.1888402468</v>
      </c>
      <c r="J24" s="111">
        <f t="shared" si="5"/>
        <v>457632.3341090508</v>
      </c>
      <c r="K24" s="111">
        <f t="shared" si="5"/>
        <v>2270878.106312999</v>
      </c>
      <c r="L24" s="111">
        <f t="shared" si="5"/>
        <v>3788044.2505010013</v>
      </c>
      <c r="M24" s="111">
        <f t="shared" si="5"/>
        <v>216.83568</v>
      </c>
      <c r="N24" s="14">
        <f t="shared" si="5"/>
        <v>6059139.1924940003</v>
      </c>
      <c r="O24" s="111">
        <f t="shared" si="5"/>
        <v>457632.3341090508</v>
      </c>
      <c r="P24" s="111">
        <f t="shared" si="5"/>
        <v>5667850.0958114043</v>
      </c>
      <c r="Q24" s="111">
        <f t="shared" si="5"/>
        <v>5231006.9313438516</v>
      </c>
      <c r="R24" s="111">
        <f t="shared" si="5"/>
        <v>1889828.2394857774</v>
      </c>
      <c r="S24" s="111">
        <f t="shared" si="5"/>
        <v>1535555.5405142223</v>
      </c>
      <c r="T24" s="111">
        <f t="shared" si="5"/>
        <v>0</v>
      </c>
      <c r="U24" s="67">
        <f t="shared" si="5"/>
        <v>3425383.78</v>
      </c>
      <c r="V24" s="111">
        <f t="shared" si="5"/>
        <v>1644137.2594857775</v>
      </c>
      <c r="W24" s="111">
        <f t="shared" si="5"/>
        <v>1535555.5405142223</v>
      </c>
      <c r="X24" s="111">
        <f t="shared" si="5"/>
        <v>0</v>
      </c>
      <c r="Y24" s="67">
        <f t="shared" si="5"/>
        <v>3179692.8</v>
      </c>
      <c r="Z24" s="111">
        <f t="shared" si="5"/>
        <v>3161753.34</v>
      </c>
      <c r="AA24" s="112">
        <f t="shared" si="5"/>
        <v>3092108.01</v>
      </c>
      <c r="AC24" s="110">
        <f t="shared" ref="AC24:AL24" si="6">SUM(AC25:AC27)</f>
        <v>4478.32708</v>
      </c>
      <c r="AD24" s="111">
        <f t="shared" si="6"/>
        <v>0</v>
      </c>
      <c r="AE24" s="111">
        <f t="shared" si="6"/>
        <v>4478.32708</v>
      </c>
      <c r="AF24" s="111">
        <f t="shared" si="6"/>
        <v>0</v>
      </c>
      <c r="AG24" s="111">
        <f t="shared" si="6"/>
        <v>4351.1152896236081</v>
      </c>
      <c r="AH24" s="111">
        <f t="shared" si="6"/>
        <v>4351.1152896236081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7294</v>
      </c>
      <c r="D25" s="90">
        <v>773749</v>
      </c>
      <c r="E25" s="90">
        <v>0</v>
      </c>
      <c r="F25" s="59">
        <f>SUM(C25:E25)</f>
        <v>781043</v>
      </c>
      <c r="G25" s="90">
        <v>78242</v>
      </c>
      <c r="H25" s="90">
        <v>781043</v>
      </c>
      <c r="I25" s="90">
        <v>1908297.2192982463</v>
      </c>
      <c r="J25" s="90">
        <v>0</v>
      </c>
      <c r="K25" s="90">
        <v>63729.769999999087</v>
      </c>
      <c r="L25" s="90">
        <v>1844566.5000000009</v>
      </c>
      <c r="M25" s="90">
        <v>0</v>
      </c>
      <c r="N25" s="73">
        <f>SUM(K25:M25)</f>
        <v>1908296.27</v>
      </c>
      <c r="O25" s="90">
        <v>0</v>
      </c>
      <c r="P25" s="90">
        <v>1907797.1023809526</v>
      </c>
      <c r="Q25" s="90">
        <v>1907797.1023809526</v>
      </c>
      <c r="R25" s="90">
        <v>8668.9227777776541</v>
      </c>
      <c r="S25" s="90">
        <v>208551.30722222233</v>
      </c>
      <c r="T25" s="90">
        <v>0</v>
      </c>
      <c r="U25" s="59">
        <f>SUM(R25:T25)</f>
        <v>217220.22999999998</v>
      </c>
      <c r="V25" s="90">
        <v>8668.9227777776541</v>
      </c>
      <c r="W25" s="90">
        <v>208551.30722222233</v>
      </c>
      <c r="X25" s="90">
        <v>0</v>
      </c>
      <c r="Y25" s="59">
        <f>SUM(V25:X25)</f>
        <v>217220.22999999998</v>
      </c>
      <c r="Z25" s="90">
        <v>188922.49</v>
      </c>
      <c r="AA25" s="91">
        <v>188922.49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9986</v>
      </c>
      <c r="D26" s="57">
        <v>13824</v>
      </c>
      <c r="E26" s="57">
        <v>1</v>
      </c>
      <c r="F26" s="57">
        <f>SUM(C26:E26)</f>
        <v>23811</v>
      </c>
      <c r="G26" s="57">
        <v>26573</v>
      </c>
      <c r="H26" s="57">
        <v>23811</v>
      </c>
      <c r="I26" s="57">
        <v>3778157.5501220003</v>
      </c>
      <c r="J26" s="57">
        <v>66498.309301559202</v>
      </c>
      <c r="K26" s="57">
        <v>1672022.2892479999</v>
      </c>
      <c r="L26" s="57">
        <v>1934818.938051</v>
      </c>
      <c r="M26" s="57">
        <v>216.83568</v>
      </c>
      <c r="N26" s="54">
        <f>SUM(K26:M26)</f>
        <v>3607058.0629790002</v>
      </c>
      <c r="O26" s="57">
        <v>66498.309301559202</v>
      </c>
      <c r="P26" s="57">
        <v>3165134.4812278775</v>
      </c>
      <c r="Q26" s="57">
        <v>3105342.6972387326</v>
      </c>
      <c r="R26" s="57">
        <v>1390213.7667080001</v>
      </c>
      <c r="S26" s="57">
        <v>1327004.2332919999</v>
      </c>
      <c r="T26" s="57">
        <v>0</v>
      </c>
      <c r="U26" s="57">
        <f>SUM(R26:T26)</f>
        <v>2717218</v>
      </c>
      <c r="V26" s="57">
        <v>1390213.7667080001</v>
      </c>
      <c r="W26" s="57">
        <v>1327004.2332919999</v>
      </c>
      <c r="X26" s="57">
        <v>0</v>
      </c>
      <c r="Y26" s="57">
        <f>SUM(V26:X26)</f>
        <v>2717218</v>
      </c>
      <c r="Z26" s="57">
        <v>2743864.52</v>
      </c>
      <c r="AA26" s="126">
        <v>2743864.52</v>
      </c>
      <c r="AC26" s="125">
        <v>4478.32708</v>
      </c>
      <c r="AD26" s="57">
        <v>0</v>
      </c>
      <c r="AE26" s="57">
        <v>4478.32708</v>
      </c>
      <c r="AF26" s="57">
        <v>0</v>
      </c>
      <c r="AG26" s="57">
        <v>4351.1152896236081</v>
      </c>
      <c r="AH26" s="57">
        <v>4351.1152896236081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136</v>
      </c>
      <c r="D27" s="116">
        <v>2</v>
      </c>
      <c r="E27" s="116">
        <v>0</v>
      </c>
      <c r="F27" s="68">
        <f>SUM(C27:E27)</f>
        <v>138</v>
      </c>
      <c r="G27" s="116">
        <v>160</v>
      </c>
      <c r="H27" s="45"/>
      <c r="I27" s="116">
        <v>589832.41941999993</v>
      </c>
      <c r="J27" s="116">
        <v>391134.02480749157</v>
      </c>
      <c r="K27" s="116">
        <v>535126.04706500005</v>
      </c>
      <c r="L27" s="116">
        <v>8658.8124499999994</v>
      </c>
      <c r="M27" s="116">
        <v>0</v>
      </c>
      <c r="N27" s="80">
        <f>SUM(K27:M27)</f>
        <v>543784.85951500002</v>
      </c>
      <c r="O27" s="116">
        <v>391134.02480749157</v>
      </c>
      <c r="P27" s="116">
        <v>594918.51220257394</v>
      </c>
      <c r="Q27" s="116">
        <v>217867.13172416715</v>
      </c>
      <c r="R27" s="116">
        <v>490945.54999999981</v>
      </c>
      <c r="S27" s="116">
        <v>0</v>
      </c>
      <c r="T27" s="116">
        <v>0</v>
      </c>
      <c r="U27" s="68">
        <f>SUM(R27:T27)</f>
        <v>490945.54999999981</v>
      </c>
      <c r="V27" s="116">
        <v>245254.5699999998</v>
      </c>
      <c r="W27" s="116">
        <v>0</v>
      </c>
      <c r="X27" s="116">
        <v>0</v>
      </c>
      <c r="Y27" s="68">
        <f>SUM(V27:X27)</f>
        <v>245254.5699999998</v>
      </c>
      <c r="Z27" s="116">
        <v>228966.32999999993</v>
      </c>
      <c r="AA27" s="117">
        <v>159321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1234.0737794777999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1234.0737794777999</v>
      </c>
      <c r="P28" s="108">
        <v>8384.7004185205478</v>
      </c>
      <c r="Q28" s="108">
        <v>3545.205459078913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1</v>
      </c>
      <c r="D29" s="13">
        <v>0</v>
      </c>
      <c r="E29" s="13">
        <v>0</v>
      </c>
      <c r="F29" s="69">
        <f>SUM(C29:E29)</f>
        <v>1</v>
      </c>
      <c r="G29" s="13">
        <v>1</v>
      </c>
      <c r="H29" s="49">
        <v>1</v>
      </c>
      <c r="I29" s="13">
        <v>2716.5629399999998</v>
      </c>
      <c r="J29" s="13">
        <v>2716.5629399999998</v>
      </c>
      <c r="K29" s="13">
        <v>2716.5629399999998</v>
      </c>
      <c r="L29" s="13">
        <v>0</v>
      </c>
      <c r="M29" s="13">
        <v>0</v>
      </c>
      <c r="N29" s="81">
        <f>SUM(K29:M29)</f>
        <v>2716.5629399999998</v>
      </c>
      <c r="O29" s="13">
        <v>2716.5629399999998</v>
      </c>
      <c r="P29" s="13">
        <v>2031.8402263561643</v>
      </c>
      <c r="Q29" s="13">
        <v>-2.3395700595756352E-3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4</v>
      </c>
      <c r="D33" s="108">
        <v>0</v>
      </c>
      <c r="E33" s="108">
        <v>0</v>
      </c>
      <c r="F33" s="66">
        <f>SUM(C33:E33)</f>
        <v>4</v>
      </c>
      <c r="G33" s="108">
        <v>8</v>
      </c>
      <c r="H33" s="108">
        <v>4</v>
      </c>
      <c r="I33" s="108">
        <v>162686.54920000001</v>
      </c>
      <c r="J33" s="108">
        <v>123585.2288741435</v>
      </c>
      <c r="K33" s="108">
        <v>162686.54920000001</v>
      </c>
      <c r="L33" s="108">
        <v>0</v>
      </c>
      <c r="M33" s="108">
        <v>0</v>
      </c>
      <c r="N33" s="79">
        <f>SUM(K33:M33)</f>
        <v>162686.54920000001</v>
      </c>
      <c r="O33" s="108">
        <v>123585.2288741435</v>
      </c>
      <c r="P33" s="108">
        <v>205545.33840515919</v>
      </c>
      <c r="Q33" s="108">
        <v>62427.798565490637</v>
      </c>
      <c r="R33" s="108">
        <v>0</v>
      </c>
      <c r="S33" s="108">
        <v>0</v>
      </c>
      <c r="T33" s="108">
        <v>0</v>
      </c>
      <c r="U33" s="66">
        <f>SUM(R33:T33)</f>
        <v>0</v>
      </c>
      <c r="V33" s="108">
        <v>0</v>
      </c>
      <c r="W33" s="108">
        <v>0</v>
      </c>
      <c r="X33" s="108">
        <v>0</v>
      </c>
      <c r="Y33" s="66">
        <f>SUM(V33:X33)</f>
        <v>0</v>
      </c>
      <c r="Z33" s="108">
        <v>91580.97</v>
      </c>
      <c r="AA33" s="109">
        <v>45790.500000000007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14.5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6832</v>
      </c>
      <c r="D37" s="114">
        <v>247</v>
      </c>
      <c r="E37" s="114">
        <v>0</v>
      </c>
      <c r="F37" s="70">
        <f>SUM(C37:E37)</f>
        <v>7079</v>
      </c>
      <c r="G37" s="114">
        <v>2114</v>
      </c>
      <c r="H37" s="47"/>
      <c r="I37" s="114">
        <v>2722846.5634260001</v>
      </c>
      <c r="J37" s="114">
        <v>2066200.159693555</v>
      </c>
      <c r="K37" s="114">
        <v>2668825.0320560001</v>
      </c>
      <c r="L37" s="114">
        <v>53401.879311999997</v>
      </c>
      <c r="M37" s="114">
        <v>0</v>
      </c>
      <c r="N37" s="82">
        <f>SUM(K37:M37)</f>
        <v>2722226.9113679999</v>
      </c>
      <c r="O37" s="114">
        <v>2066200.159693555</v>
      </c>
      <c r="P37" s="114">
        <v>2441622.3076064303</v>
      </c>
      <c r="Q37" s="114">
        <v>630069.13214409701</v>
      </c>
      <c r="R37" s="114">
        <v>695957.86373500142</v>
      </c>
      <c r="S37" s="114">
        <v>16569.136265000001</v>
      </c>
      <c r="T37" s="114">
        <v>0</v>
      </c>
      <c r="U37" s="70">
        <f>SUM(R37:T37)</f>
        <v>712527.0000000014</v>
      </c>
      <c r="V37" s="114">
        <v>148149.76276177971</v>
      </c>
      <c r="W37" s="114">
        <v>3772.1972382216409</v>
      </c>
      <c r="X37" s="114">
        <v>0</v>
      </c>
      <c r="Y37" s="70">
        <f>SUM(V37:X37)</f>
        <v>151921.96000000136</v>
      </c>
      <c r="Z37" s="114">
        <v>609907.54000000143</v>
      </c>
      <c r="AA37" s="115">
        <v>156097.44000000134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19705</v>
      </c>
      <c r="D38" s="108">
        <v>11680</v>
      </c>
      <c r="E38" s="108">
        <v>0</v>
      </c>
      <c r="F38" s="66">
        <f>SUM(C38:E38)</f>
        <v>31385</v>
      </c>
      <c r="G38" s="108">
        <v>35409</v>
      </c>
      <c r="H38" s="48"/>
      <c r="I38" s="108">
        <v>11387481.260119002</v>
      </c>
      <c r="J38" s="108">
        <v>9573365.2547817416</v>
      </c>
      <c r="K38" s="108">
        <v>9661815.2845370006</v>
      </c>
      <c r="L38" s="108">
        <v>1527433.2356600005</v>
      </c>
      <c r="M38" s="108">
        <v>0</v>
      </c>
      <c r="N38" s="79">
        <f>SUM(K38:M38)</f>
        <v>11189248.520197</v>
      </c>
      <c r="O38" s="108">
        <v>9431300.2979747877</v>
      </c>
      <c r="P38" s="108">
        <v>11350712.240524946</v>
      </c>
      <c r="Q38" s="108">
        <v>1861022.3961921819</v>
      </c>
      <c r="R38" s="108">
        <v>2447114.2055070149</v>
      </c>
      <c r="S38" s="108">
        <v>1198302.554493</v>
      </c>
      <c r="T38" s="108">
        <v>0</v>
      </c>
      <c r="U38" s="66">
        <f>SUM(R38:T38)</f>
        <v>3645416.7600000147</v>
      </c>
      <c r="V38" s="108">
        <v>731678.21192356618</v>
      </c>
      <c r="W38" s="108">
        <v>304214.15807644685</v>
      </c>
      <c r="X38" s="108">
        <v>0</v>
      </c>
      <c r="Y38" s="66">
        <f>SUM(V38:X38)</f>
        <v>1035892.370000013</v>
      </c>
      <c r="Z38" s="108">
        <v>3849817.3300000145</v>
      </c>
      <c r="AA38" s="109">
        <v>830598.26900001208</v>
      </c>
      <c r="AC38" s="107">
        <v>990224.4206650001</v>
      </c>
      <c r="AD38" s="108">
        <v>931812.8285117154</v>
      </c>
      <c r="AE38" s="108">
        <v>990224.4206650001</v>
      </c>
      <c r="AF38" s="108">
        <v>931812.8285117154</v>
      </c>
      <c r="AG38" s="108">
        <v>915842.20335317659</v>
      </c>
      <c r="AH38" s="108">
        <v>45454.039065145655</v>
      </c>
      <c r="AI38" s="108">
        <v>104542.99999999999</v>
      </c>
      <c r="AJ38" s="108">
        <v>98903.32</v>
      </c>
      <c r="AK38" s="108">
        <v>65177.74</v>
      </c>
      <c r="AL38" s="109">
        <v>4849.8399999999965</v>
      </c>
    </row>
    <row r="39" spans="1:38" ht="15" thickBot="1">
      <c r="A39" s="12" t="s">
        <v>57</v>
      </c>
      <c r="B39" s="3" t="s">
        <v>6</v>
      </c>
      <c r="C39" s="26">
        <v>4</v>
      </c>
      <c r="D39" s="108">
        <v>0</v>
      </c>
      <c r="E39" s="108">
        <v>0</v>
      </c>
      <c r="F39" s="66">
        <f>SUM(C39:E39)</f>
        <v>4</v>
      </c>
      <c r="G39" s="108">
        <v>4</v>
      </c>
      <c r="H39" s="48"/>
      <c r="I39" s="108">
        <v>1773526.7502410002</v>
      </c>
      <c r="J39" s="108">
        <v>1706797.476241</v>
      </c>
      <c r="K39" s="108">
        <v>1773526.750241</v>
      </c>
      <c r="L39" s="108">
        <v>0</v>
      </c>
      <c r="M39" s="108">
        <v>0</v>
      </c>
      <c r="N39" s="79">
        <f>SUM(K39:M39)</f>
        <v>1773526.750241</v>
      </c>
      <c r="O39" s="108">
        <v>1706797.476241</v>
      </c>
      <c r="P39" s="108">
        <v>1242836.8094873677</v>
      </c>
      <c r="Q39" s="108">
        <v>48738.544430016773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-9.9999997764825821E-3</v>
      </c>
      <c r="W39" s="108">
        <v>0</v>
      </c>
      <c r="X39" s="108">
        <v>0</v>
      </c>
      <c r="Y39" s="66">
        <f>SUM(V39:X39)</f>
        <v>-9.9999997764825821E-3</v>
      </c>
      <c r="Z39" s="108">
        <v>3926566.51</v>
      </c>
      <c r="AA39" s="109">
        <v>-2.0000000484287739E-2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7361</v>
      </c>
      <c r="D40" s="87">
        <f>SUM(D41:D43)</f>
        <v>38</v>
      </c>
      <c r="E40" s="87">
        <f>SUM(E41:E43)</f>
        <v>0</v>
      </c>
      <c r="F40" s="63">
        <f>SUM(F41:F43)</f>
        <v>7399</v>
      </c>
      <c r="G40" s="87">
        <f>SUM(G41:G43)</f>
        <v>4912</v>
      </c>
      <c r="H40" s="48"/>
      <c r="I40" s="87">
        <f t="shared" ref="I40:AA40" si="11">SUM(I41:I43)</f>
        <v>3510787.1660000002</v>
      </c>
      <c r="J40" s="87">
        <f t="shared" si="11"/>
        <v>2808629.7327999999</v>
      </c>
      <c r="K40" s="87">
        <f t="shared" si="11"/>
        <v>3503529.1660000002</v>
      </c>
      <c r="L40" s="87">
        <f t="shared" si="11"/>
        <v>7258</v>
      </c>
      <c r="M40" s="87">
        <f t="shared" si="11"/>
        <v>0</v>
      </c>
      <c r="N40" s="72">
        <f t="shared" si="11"/>
        <v>3510787.1660000002</v>
      </c>
      <c r="O40" s="87">
        <f t="shared" si="11"/>
        <v>2808629.7327999999</v>
      </c>
      <c r="P40" s="87">
        <f t="shared" si="11"/>
        <v>3635312.7748279781</v>
      </c>
      <c r="Q40" s="87">
        <f t="shared" si="11"/>
        <v>727062.55496559676</v>
      </c>
      <c r="R40" s="87">
        <f t="shared" si="11"/>
        <v>2355842.9200000009</v>
      </c>
      <c r="S40" s="87">
        <f t="shared" si="11"/>
        <v>0</v>
      </c>
      <c r="T40" s="87">
        <f t="shared" si="11"/>
        <v>0</v>
      </c>
      <c r="U40" s="63">
        <f t="shared" si="11"/>
        <v>2355842.9200000009</v>
      </c>
      <c r="V40" s="87">
        <f t="shared" si="11"/>
        <v>471166.9800000008</v>
      </c>
      <c r="W40" s="87">
        <f t="shared" si="11"/>
        <v>0</v>
      </c>
      <c r="X40" s="87">
        <f t="shared" si="11"/>
        <v>0</v>
      </c>
      <c r="Y40" s="63">
        <f t="shared" si="11"/>
        <v>471166.9800000008</v>
      </c>
      <c r="Z40" s="87">
        <f t="shared" si="11"/>
        <v>-406604.87999999983</v>
      </c>
      <c r="AA40" s="88">
        <f t="shared" si="11"/>
        <v>-81320.791999999841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0</v>
      </c>
      <c r="AH40" s="87">
        <f t="shared" si="12"/>
        <v>0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6</v>
      </c>
      <c r="D41" s="119">
        <v>0</v>
      </c>
      <c r="E41" s="119">
        <v>0</v>
      </c>
      <c r="F41" s="71">
        <f>SUM(C41:E41)</f>
        <v>6</v>
      </c>
      <c r="G41" s="119">
        <v>5</v>
      </c>
      <c r="H41" s="46"/>
      <c r="I41" s="119">
        <v>31555</v>
      </c>
      <c r="J41" s="119">
        <v>25244</v>
      </c>
      <c r="K41" s="119">
        <v>31555</v>
      </c>
      <c r="L41" s="119">
        <v>0</v>
      </c>
      <c r="M41" s="119">
        <v>0</v>
      </c>
      <c r="N41" s="83">
        <f>SUM(K41:M41)</f>
        <v>31555</v>
      </c>
      <c r="O41" s="119">
        <v>25244</v>
      </c>
      <c r="P41" s="119">
        <v>20907.016391436235</v>
      </c>
      <c r="Q41" s="119">
        <v>4181.4032782872491</v>
      </c>
      <c r="R41" s="119">
        <v>11309.4</v>
      </c>
      <c r="S41" s="119">
        <v>0</v>
      </c>
      <c r="T41" s="119">
        <v>0</v>
      </c>
      <c r="U41" s="71">
        <f>SUM(R41:T41)</f>
        <v>11309.4</v>
      </c>
      <c r="V41" s="119">
        <v>2261.8899999999994</v>
      </c>
      <c r="W41" s="119">
        <v>0</v>
      </c>
      <c r="X41" s="119">
        <v>0</v>
      </c>
      <c r="Y41" s="71">
        <f>SUM(V41:X41)</f>
        <v>2261.8899999999994</v>
      </c>
      <c r="Z41" s="119">
        <v>0</v>
      </c>
      <c r="AA41" s="120">
        <v>1.0000000000218279E-2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14.5">
      <c r="A42" s="17"/>
      <c r="B42" s="6" t="s">
        <v>60</v>
      </c>
      <c r="C42" s="29">
        <v>7322</v>
      </c>
      <c r="D42" s="57">
        <v>38</v>
      </c>
      <c r="E42" s="57">
        <v>0</v>
      </c>
      <c r="F42" s="57">
        <f>SUM(C42:E42)</f>
        <v>7360</v>
      </c>
      <c r="G42" s="57">
        <v>4881</v>
      </c>
      <c r="H42" s="124"/>
      <c r="I42" s="57">
        <v>3405994.4790000003</v>
      </c>
      <c r="J42" s="57">
        <v>2724795.5831999998</v>
      </c>
      <c r="K42" s="57">
        <v>3398736.4790000003</v>
      </c>
      <c r="L42" s="57">
        <v>7258</v>
      </c>
      <c r="M42" s="57">
        <v>0</v>
      </c>
      <c r="N42" s="54">
        <f>SUM(K42:M42)</f>
        <v>3405994.4790000003</v>
      </c>
      <c r="O42" s="57">
        <v>2724795.5831999998</v>
      </c>
      <c r="P42" s="57">
        <v>3528312.9699941645</v>
      </c>
      <c r="Q42" s="57">
        <v>705662.59399883403</v>
      </c>
      <c r="R42" s="57">
        <v>2344533.5200000009</v>
      </c>
      <c r="S42" s="57">
        <v>0</v>
      </c>
      <c r="T42" s="57">
        <v>0</v>
      </c>
      <c r="U42" s="57">
        <f>SUM(R42:T42)</f>
        <v>2344533.5200000009</v>
      </c>
      <c r="V42" s="57">
        <v>468905.09000000078</v>
      </c>
      <c r="W42" s="57">
        <v>0</v>
      </c>
      <c r="X42" s="57">
        <v>0</v>
      </c>
      <c r="Y42" s="57">
        <f>SUM(V42:X42)</f>
        <v>468905.09000000078</v>
      </c>
      <c r="Z42" s="57">
        <v>-128039.08999999985</v>
      </c>
      <c r="AA42" s="126">
        <v>-25607.643999999855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33</v>
      </c>
      <c r="D43" s="116">
        <v>0</v>
      </c>
      <c r="E43" s="116">
        <v>0</v>
      </c>
      <c r="F43" s="68">
        <f>SUM(C43:E43)</f>
        <v>33</v>
      </c>
      <c r="G43" s="116">
        <v>26</v>
      </c>
      <c r="H43" s="45"/>
      <c r="I43" s="116">
        <v>73237.687000000005</v>
      </c>
      <c r="J43" s="116">
        <v>58590.149599999997</v>
      </c>
      <c r="K43" s="116">
        <v>73237.687000000005</v>
      </c>
      <c r="L43" s="116">
        <v>0</v>
      </c>
      <c r="M43" s="116">
        <v>0</v>
      </c>
      <c r="N43" s="80">
        <f>SUM(K43:M43)</f>
        <v>73237.687000000005</v>
      </c>
      <c r="O43" s="116">
        <v>58590.149599999997</v>
      </c>
      <c r="P43" s="116">
        <v>86092.788442377496</v>
      </c>
      <c r="Q43" s="116">
        <v>17218.557688475499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-278565.78999999998</v>
      </c>
      <c r="AA43" s="117">
        <v>-55713.157999999996</v>
      </c>
      <c r="AC43" s="121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70927</v>
      </c>
      <c r="D45" s="111">
        <f>SUM(D46:D48)</f>
        <v>264</v>
      </c>
      <c r="E45" s="111">
        <f>SUM(E46:E48)</f>
        <v>0</v>
      </c>
      <c r="F45" s="67">
        <f>SUM(F46:F48)</f>
        <v>71191</v>
      </c>
      <c r="G45" s="111">
        <f>SUM(G46:G48)</f>
        <v>2216</v>
      </c>
      <c r="H45" s="48"/>
      <c r="I45" s="111">
        <f t="shared" ref="I45:AA45" si="13">SUM(I46:I48)</f>
        <v>5770821.9330150001</v>
      </c>
      <c r="J45" s="111">
        <f t="shared" si="13"/>
        <v>5199133.7977190744</v>
      </c>
      <c r="K45" s="111">
        <f t="shared" si="13"/>
        <v>5644321.6620490002</v>
      </c>
      <c r="L45" s="111">
        <f t="shared" si="13"/>
        <v>72492.396593999991</v>
      </c>
      <c r="M45" s="111">
        <f t="shared" si="13"/>
        <v>0</v>
      </c>
      <c r="N45" s="14">
        <f t="shared" si="13"/>
        <v>5716814.0586430002</v>
      </c>
      <c r="O45" s="111">
        <f t="shared" si="13"/>
        <v>5166372.0095837731</v>
      </c>
      <c r="P45" s="111">
        <f t="shared" si="13"/>
        <v>4883540.6237721927</v>
      </c>
      <c r="Q45" s="111">
        <f t="shared" si="13"/>
        <v>605066.27322452259</v>
      </c>
      <c r="R45" s="111">
        <f t="shared" si="13"/>
        <v>160221.54</v>
      </c>
      <c r="S45" s="111">
        <f t="shared" si="13"/>
        <v>1500</v>
      </c>
      <c r="T45" s="111">
        <f t="shared" si="13"/>
        <v>81347.649999999994</v>
      </c>
      <c r="U45" s="67">
        <f t="shared" si="13"/>
        <v>243069.19</v>
      </c>
      <c r="V45" s="111">
        <f t="shared" si="13"/>
        <v>37598.331600296333</v>
      </c>
      <c r="W45" s="111">
        <f t="shared" si="13"/>
        <v>1500</v>
      </c>
      <c r="X45" s="111">
        <f t="shared" si="13"/>
        <v>16863.378399703601</v>
      </c>
      <c r="Y45" s="67">
        <f t="shared" si="13"/>
        <v>55961.709999999934</v>
      </c>
      <c r="Z45" s="111">
        <f t="shared" si="13"/>
        <v>140896.41999999998</v>
      </c>
      <c r="AA45" s="112">
        <f t="shared" si="13"/>
        <v>29099.389999999985</v>
      </c>
      <c r="AC45" s="110">
        <f t="shared" ref="AC45:AL45" si="14">SUM(AC46:AC48)</f>
        <v>0</v>
      </c>
      <c r="AD45" s="111">
        <f t="shared" si="14"/>
        <v>384.27098924640001</v>
      </c>
      <c r="AE45" s="111">
        <f t="shared" si="14"/>
        <v>0</v>
      </c>
      <c r="AF45" s="111">
        <f t="shared" si="14"/>
        <v>384.27098924640001</v>
      </c>
      <c r="AG45" s="111">
        <f t="shared" si="14"/>
        <v>3039.7068116775204</v>
      </c>
      <c r="AH45" s="111">
        <f t="shared" si="14"/>
        <v>1366.2516941483259</v>
      </c>
      <c r="AI45" s="111">
        <f t="shared" si="14"/>
        <v>-9.0949470177292824E-13</v>
      </c>
      <c r="AJ45" s="111">
        <f t="shared" si="14"/>
        <v>0</v>
      </c>
      <c r="AK45" s="111">
        <f t="shared" si="14"/>
        <v>4885.0999999999995</v>
      </c>
      <c r="AL45" s="112">
        <f t="shared" si="14"/>
        <v>2442.5599999999995</v>
      </c>
    </row>
    <row r="46" spans="1:38" ht="14.5">
      <c r="A46" s="16"/>
      <c r="B46" s="9" t="s">
        <v>65</v>
      </c>
      <c r="C46" s="32">
        <v>681</v>
      </c>
      <c r="D46" s="58">
        <v>172</v>
      </c>
      <c r="E46" s="58">
        <v>0</v>
      </c>
      <c r="F46" s="58">
        <f>SUM(C46:E46)</f>
        <v>853</v>
      </c>
      <c r="G46" s="58">
        <v>1128</v>
      </c>
      <c r="H46" s="46"/>
      <c r="I46" s="58">
        <v>3088395.6826859997</v>
      </c>
      <c r="J46" s="58">
        <v>2756303.0599012552</v>
      </c>
      <c r="K46" s="58">
        <v>2999607.4659190001</v>
      </c>
      <c r="L46" s="58">
        <v>48574.6</v>
      </c>
      <c r="M46" s="58">
        <v>0</v>
      </c>
      <c r="N46" s="55">
        <f>SUM(K46:M46)</f>
        <v>3048182.0659190002</v>
      </c>
      <c r="O46" s="58">
        <v>2725964.4203127748</v>
      </c>
      <c r="P46" s="58">
        <v>3002804.9167320952</v>
      </c>
      <c r="Q46" s="58">
        <v>298123.13716102112</v>
      </c>
      <c r="R46" s="58">
        <v>38560.28</v>
      </c>
      <c r="S46" s="58">
        <v>1500</v>
      </c>
      <c r="T46" s="58">
        <v>81347.649999999994</v>
      </c>
      <c r="U46" s="58">
        <f>SUM(R46:T46)</f>
        <v>121407.93</v>
      </c>
      <c r="V46" s="58">
        <v>25119.311600296402</v>
      </c>
      <c r="W46" s="58">
        <v>1500</v>
      </c>
      <c r="X46" s="58">
        <v>16863.378399703601</v>
      </c>
      <c r="Y46" s="58">
        <f>SUM(V46:X46)</f>
        <v>43482.69</v>
      </c>
      <c r="Z46" s="58">
        <v>78796.149999999994</v>
      </c>
      <c r="AA46" s="128">
        <v>27629.159999999996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25</v>
      </c>
      <c r="D47" s="93">
        <v>0</v>
      </c>
      <c r="E47" s="93">
        <v>0</v>
      </c>
      <c r="F47" s="60">
        <f>SUM(C47:E47)</f>
        <v>25</v>
      </c>
      <c r="G47" s="93">
        <v>32</v>
      </c>
      <c r="H47" s="124"/>
      <c r="I47" s="93">
        <v>98503.384580000013</v>
      </c>
      <c r="J47" s="93">
        <v>74254.784784826494</v>
      </c>
      <c r="K47" s="93">
        <v>92723.543200000015</v>
      </c>
      <c r="L47" s="93">
        <v>0</v>
      </c>
      <c r="M47" s="93">
        <v>0</v>
      </c>
      <c r="N47" s="74">
        <f>SUM(K47:M47)</f>
        <v>92723.543200000015</v>
      </c>
      <c r="O47" s="93">
        <v>72280.815098206003</v>
      </c>
      <c r="P47" s="93">
        <v>96619.533778832396</v>
      </c>
      <c r="Q47" s="93">
        <v>37377.719820610953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70221</v>
      </c>
      <c r="D48" s="116">
        <v>92</v>
      </c>
      <c r="E48" s="116">
        <v>0</v>
      </c>
      <c r="F48" s="68">
        <f>SUM(C48:E48)</f>
        <v>70313</v>
      </c>
      <c r="G48" s="116">
        <v>1056</v>
      </c>
      <c r="H48" s="124"/>
      <c r="I48" s="116">
        <v>2583922.8657490006</v>
      </c>
      <c r="J48" s="116">
        <v>2368575.9530329923</v>
      </c>
      <c r="K48" s="116">
        <v>2551990.6529299999</v>
      </c>
      <c r="L48" s="116">
        <v>23917.796593999999</v>
      </c>
      <c r="M48" s="116">
        <v>0</v>
      </c>
      <c r="N48" s="80">
        <f>SUM(K48:M48)</f>
        <v>2575908.4495239998</v>
      </c>
      <c r="O48" s="116">
        <v>2368126.7741727927</v>
      </c>
      <c r="P48" s="116">
        <v>1784116.1732612653</v>
      </c>
      <c r="Q48" s="116">
        <v>269565.41624289053</v>
      </c>
      <c r="R48" s="116">
        <v>121661.26000000001</v>
      </c>
      <c r="S48" s="116">
        <v>0</v>
      </c>
      <c r="T48" s="116">
        <v>0</v>
      </c>
      <c r="U48" s="68">
        <f>SUM(R48:T48)</f>
        <v>121661.26000000001</v>
      </c>
      <c r="V48" s="116">
        <v>12479.019999999931</v>
      </c>
      <c r="W48" s="116">
        <v>0</v>
      </c>
      <c r="X48" s="116">
        <v>0</v>
      </c>
      <c r="Y48" s="68">
        <f>SUM(V48:X48)</f>
        <v>12479.019999999931</v>
      </c>
      <c r="Z48" s="116">
        <v>62100.26999999999</v>
      </c>
      <c r="AA48" s="117">
        <v>1470.2299999999886</v>
      </c>
      <c r="AC48" s="121">
        <v>0</v>
      </c>
      <c r="AD48" s="116">
        <v>384.27098924640001</v>
      </c>
      <c r="AE48" s="116">
        <v>0</v>
      </c>
      <c r="AF48" s="116">
        <v>384.27098924640001</v>
      </c>
      <c r="AG48" s="116">
        <v>3039.7068116775204</v>
      </c>
      <c r="AH48" s="116">
        <v>1366.2516941483259</v>
      </c>
      <c r="AI48" s="116">
        <v>-9.0949470177292824E-13</v>
      </c>
      <c r="AJ48" s="116">
        <v>0</v>
      </c>
      <c r="AK48" s="116">
        <v>4885.0999999999995</v>
      </c>
      <c r="AL48" s="117">
        <v>2442.5599999999995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5" t="s">
        <v>69</v>
      </c>
      <c r="B50" s="246"/>
      <c r="C50" s="35">
        <f>C11+C16+C17+C20+C21+C24+C28+C29+C30+C33+C34+C37+C38+C39+C40+C44+C45+C49</f>
        <v>1999914</v>
      </c>
      <c r="D50" s="14">
        <f t="shared" ref="D50:AL50" si="15">D11+D16+D17+D20+D21+D24+D28+D29+D30+D33+D34+D37+D38+D39+D40+D44+D45+D49</f>
        <v>949021</v>
      </c>
      <c r="E50" s="14">
        <f t="shared" si="15"/>
        <v>107149</v>
      </c>
      <c r="F50" s="14">
        <f t="shared" si="15"/>
        <v>3056084</v>
      </c>
      <c r="G50" s="14">
        <f t="shared" si="15"/>
        <v>573413</v>
      </c>
      <c r="H50" s="14">
        <f t="shared" si="15"/>
        <v>826252</v>
      </c>
      <c r="I50" s="14">
        <f t="shared" si="15"/>
        <v>170445781.92856222</v>
      </c>
      <c r="J50" s="14">
        <f t="shared" si="15"/>
        <v>103347872.64348622</v>
      </c>
      <c r="K50" s="14">
        <f t="shared" si="15"/>
        <v>90278223.698494971</v>
      </c>
      <c r="L50" s="14">
        <f t="shared" si="15"/>
        <v>42130169.081136003</v>
      </c>
      <c r="M50" s="14">
        <f t="shared" si="15"/>
        <v>33701566.524366997</v>
      </c>
      <c r="N50" s="14">
        <f t="shared" si="15"/>
        <v>166109959.30399805</v>
      </c>
      <c r="O50" s="14">
        <f t="shared" si="15"/>
        <v>103161546.57061556</v>
      </c>
      <c r="P50" s="14">
        <f t="shared" si="15"/>
        <v>146110099.0084976</v>
      </c>
      <c r="Q50" s="14">
        <f t="shared" si="15"/>
        <v>64065104.759198926</v>
      </c>
      <c r="R50" s="14">
        <f t="shared" si="15"/>
        <v>42861179.125824809</v>
      </c>
      <c r="S50" s="14">
        <f t="shared" si="15"/>
        <v>24410061.019575223</v>
      </c>
      <c r="T50" s="14">
        <f t="shared" si="15"/>
        <v>19116465.694600001</v>
      </c>
      <c r="U50" s="14">
        <f t="shared" si="15"/>
        <v>86387705.840000033</v>
      </c>
      <c r="V50" s="14">
        <f t="shared" si="15"/>
        <v>18572548.884982914</v>
      </c>
      <c r="W50" s="14">
        <f t="shared" si="15"/>
        <v>14524421.348810699</v>
      </c>
      <c r="X50" s="14">
        <f t="shared" si="15"/>
        <v>5793596.2262064153</v>
      </c>
      <c r="Y50" s="14">
        <f t="shared" si="15"/>
        <v>38890566.460000031</v>
      </c>
      <c r="Z50" s="14">
        <f t="shared" si="15"/>
        <v>88351254.682421044</v>
      </c>
      <c r="AA50" s="15">
        <f t="shared" si="15"/>
        <v>37057965.249421015</v>
      </c>
      <c r="AC50" s="52">
        <f t="shared" si="15"/>
        <v>1293439.5377450001</v>
      </c>
      <c r="AD50" s="14">
        <f t="shared" si="15"/>
        <v>932197.09950096183</v>
      </c>
      <c r="AE50" s="14">
        <f t="shared" si="15"/>
        <v>1293439.5377450001</v>
      </c>
      <c r="AF50" s="14">
        <f t="shared" si="15"/>
        <v>932197.09950096183</v>
      </c>
      <c r="AG50" s="14">
        <f t="shared" si="15"/>
        <v>1221969.8154544777</v>
      </c>
      <c r="AH50" s="14">
        <f t="shared" si="15"/>
        <v>349908.1960489176</v>
      </c>
      <c r="AI50" s="14">
        <f t="shared" si="15"/>
        <v>287030.92000000004</v>
      </c>
      <c r="AJ50" s="14">
        <f t="shared" si="15"/>
        <v>98903.32</v>
      </c>
      <c r="AK50" s="14">
        <f t="shared" si="15"/>
        <v>294237.03000000003</v>
      </c>
      <c r="AL50" s="15">
        <f t="shared" si="15"/>
        <v>231466.59000000003</v>
      </c>
    </row>
    <row r="53" spans="1:38">
      <c r="Y53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2024-10-29T12:32:02Z</dcterms:modified>
</cp:coreProperties>
</file>